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TU\02_臺大網頁\更新資料\主計室\"/>
    </mc:Choice>
  </mc:AlternateContent>
  <xr:revisionPtr revIDLastSave="0" documentId="13_ncr:1_{283FED29-ECEA-4ED5-A213-AD789BED5AA6}" xr6:coauthVersionLast="47" xr6:coauthVersionMax="47" xr10:uidLastSave="{00000000-0000-0000-0000-000000000000}"/>
  <bookViews>
    <workbookView xWindow="-28920" yWindow="-120" windowWidth="29040" windowHeight="15840" xr2:uid="{00000000-000D-0000-FFFF-FFFF00000000}"/>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4" l="1"/>
  <c r="D71" i="4" s="1"/>
  <c r="D24" i="3"/>
  <c r="D1302" i="2"/>
  <c r="D1020" i="2"/>
  <c r="D989" i="2"/>
  <c r="D938" i="2"/>
  <c r="D910" i="2"/>
  <c r="D909" i="2"/>
  <c r="D908" i="2"/>
  <c r="D907" i="2"/>
  <c r="D906" i="2"/>
  <c r="D905" i="2"/>
  <c r="D904" i="2"/>
  <c r="D2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58" authorId="0" shapeId="0" xr:uid="{00000000-0006-0000-0300-000001000000}">
      <text>
        <r>
          <rPr>
            <b/>
            <sz val="9"/>
            <color rgb="FF000000"/>
            <rFont val="Tahoma"/>
            <family val="2"/>
          </rPr>
          <t>user:</t>
        </r>
        <r>
          <rPr>
            <sz val="9"/>
            <color rgb="FF000000"/>
            <rFont val="Tahoma"/>
            <family val="2"/>
          </rPr>
          <t xml:space="preserve">
</t>
        </r>
        <r>
          <rPr>
            <sz val="9"/>
            <color rgb="FF000000"/>
            <rFont val="細明體"/>
            <family val="3"/>
            <charset val="136"/>
          </rPr>
          <t>調整小數點誤差</t>
        </r>
        <r>
          <rPr>
            <sz val="9"/>
            <color rgb="FF000000"/>
            <rFont val="Tahoma"/>
            <family val="2"/>
          </rPr>
          <t>1</t>
        </r>
      </text>
    </comment>
  </commentList>
</comments>
</file>

<file path=xl/sharedStrings.xml><?xml version="1.0" encoding="utf-8"?>
<sst xmlns="http://schemas.openxmlformats.org/spreadsheetml/2006/main" count="3524" uniqueCount="1582">
  <si>
    <r>
      <t xml:space="preserve">國立臺灣大學
出國計畫執行情形表(政府補助收入)  
中華民國113年1月至113年6月
                                        </t>
    </r>
    <r>
      <rPr>
        <sz val="16"/>
        <color rgb="FF000000"/>
        <rFont val="標楷體"/>
        <family val="4"/>
        <charset val="136"/>
      </rPr>
      <t>單位：新臺幣千元</t>
    </r>
    <r>
      <rPr>
        <b/>
        <sz val="28"/>
        <color rgb="FF000000"/>
        <rFont val="標楷體"/>
        <family val="4"/>
        <charset val="136"/>
      </rPr>
      <t xml:space="preserve">                                                 </t>
    </r>
  </si>
  <si>
    <t>計畫名稱</t>
  </si>
  <si>
    <t>類別</t>
  </si>
  <si>
    <t>內容簡述</t>
  </si>
  <si>
    <t>執行數</t>
  </si>
  <si>
    <t>備註</t>
  </si>
  <si>
    <t>高等教育深耕計畫</t>
  </si>
  <si>
    <t>參加10th PAAMES、AMEC2023發表論文</t>
  </si>
  <si>
    <t>G03A分攤501元</t>
  </si>
  <si>
    <t>拜會韓國得成女子大學人文科學研究所教授</t>
  </si>
  <si>
    <t>4、3</t>
  </si>
  <si>
    <t>參加AGU2023研討會、參訪UCI大學</t>
  </si>
  <si>
    <t>G0422分攤128,946元、110C6852-2分攤119,692元</t>
  </si>
  <si>
    <t>HARC夏威夷大學會計研究會議、東京上智大學交流討論</t>
  </si>
  <si>
    <t>參加IEEE IMS 2024 Technical Paper Revuew Committee(TPRC)</t>
  </si>
  <si>
    <t>應CSIRO邀請赴澳大利亞墨爾本進行研究訪問</t>
  </si>
  <si>
    <t>學習分析血液中cell free DNA甲基化研究</t>
  </si>
  <si>
    <t>前往泰國曼谷及清邁參訪大學博物館</t>
  </si>
  <si>
    <t>參加 ASIAN LAW SCHOOLS FUTURE OF LAW SUMMIT 2024</t>
  </si>
  <si>
    <t>參加泰國法政大學Thammasat University國際討會發表</t>
  </si>
  <si>
    <t>G090087分攤25,000元</t>
  </si>
  <si>
    <t>出席研討會Canada in Asia Conference</t>
  </si>
  <si>
    <t>參加ACC9及泰國農業大學合作會議並演講</t>
  </si>
  <si>
    <t>oth_prj-113-2919-I-007-002-A1分攤16,000元</t>
  </si>
  <si>
    <t>參加國際會議(ACC9)</t>
  </si>
  <si>
    <t>參加國際會議(ACC9)並演講</t>
  </si>
  <si>
    <t>oth_prj-ll3-2919-I-007-002-A1分攤22,585元</t>
  </si>
  <si>
    <t>參訪高麗大學洽談合作事宜</t>
  </si>
  <si>
    <t>至大阪移地研究</t>
  </si>
  <si>
    <t>G0116分攤3,887元</t>
  </si>
  <si>
    <t>拜訪法國巴黎政治學院談與社科院合作等</t>
  </si>
  <si>
    <t>G0366分攤3,887元</t>
  </si>
  <si>
    <t>赴加州大學柏克萊校公共政策學院與政治安全中心出席會議並商討合作</t>
  </si>
  <si>
    <t>參加國際會議(Digital Health 2024)</t>
  </si>
  <si>
    <t>參訪新加坡南洋理工大學翻譯所並洽談翻譯相關合作計畫</t>
  </si>
  <si>
    <t>參加2024學術大會並發表論文等</t>
  </si>
  <si>
    <t>參加Genome regulation through RNA Conference並參訪美國加州實驗室</t>
  </si>
  <si>
    <t>112C5106分攤60,000元、112C5105分攤80,000元</t>
  </si>
  <si>
    <t>至芝加哥移地研究(KOTO實驗研討)</t>
  </si>
  <si>
    <t>111CA312分攤22,785元</t>
  </si>
  <si>
    <t>參加IEEE MEMS 2024國際會議及德州大學奧斯汀分校MRC參訪</t>
  </si>
  <si>
    <t>112C4516-1分攤12萬元</t>
  </si>
  <si>
    <t>參加World Veterinary Cancer Congress 2024 Tokyo會議</t>
  </si>
  <si>
    <t>參加SQAI-NCTS國際會議</t>
  </si>
  <si>
    <t>訪問九州大學及雙邊研究交流會議</t>
  </si>
  <si>
    <t>參與學術聯盟Themis Law Network 2024 Seminar與Coordinators Meeting</t>
  </si>
  <si>
    <t>至高知移地研究(做實驗、採集石筍)</t>
  </si>
  <si>
    <t>參加國際會議(2024AAAI)</t>
  </si>
  <si>
    <t>九州大學及雙邊研究交流會議</t>
  </si>
  <si>
    <t>參加國際會議(2024亞太教育者年會APAIE)</t>
  </si>
  <si>
    <t>日本九州大學學術交流</t>
  </si>
  <si>
    <t>訪問九州大學</t>
  </si>
  <si>
    <t>參加會議(IEEE)並發表論文</t>
  </si>
  <si>
    <t>112CB231分攤100,000元</t>
  </si>
  <si>
    <t>參加國際會議(第一屆PlantACT!研討會)</t>
  </si>
  <si>
    <t>至京都移地研究</t>
  </si>
  <si>
    <t>G0763分攤2,600元</t>
  </si>
  <si>
    <t>九州大學研擬雙聯學位</t>
  </si>
  <si>
    <t>參加國際會議(NIMS-NTU joint symposium 2024 spring)</t>
  </si>
  <si>
    <t>112C1079-1分攤12427元</t>
  </si>
  <si>
    <t>參與國際會議、討論研究合作方向</t>
  </si>
  <si>
    <t>112CF118分攤100,000元</t>
  </si>
  <si>
    <t>參加國際研討會(GORDON RESEARCH CONFERENCES)</t>
  </si>
  <si>
    <t>訪問(加州大學柏克萊分校)</t>
  </si>
  <si>
    <t>參與國際會議及進行合作計畫討論</t>
  </si>
  <si>
    <t>訪問(帶領學生團赴柏克萊加大研習及交流)</t>
  </si>
  <si>
    <t>參加國際會議(NIMS-NTU Joint Symposium 2024 Spring)</t>
  </si>
  <si>
    <t>112C4632分攤21,215元</t>
  </si>
  <si>
    <t>訪問(伊利諾、普渡、康乃爾、康乃狄克等大學)</t>
  </si>
  <si>
    <t>參加亞洲公司法論壇年度理事會等</t>
  </si>
  <si>
    <t>參加2024MRS國際會議</t>
  </si>
  <si>
    <t>110C4634-2分攤24,416元、110C4634-3分攤80,000元</t>
  </si>
  <si>
    <t>赴東京大學進行移地研究</t>
  </si>
  <si>
    <t>94F003分攤83,841元</t>
  </si>
  <si>
    <t>至哈佛大學參加Program on Mathematical Aspects of Scattering Amplitudes</t>
  </si>
  <si>
    <t>參加NTU-NIMS雙邊研討會</t>
  </si>
  <si>
    <t>前往京都大學進行國際合作種子計畫及神戶大學移地研究</t>
  </si>
  <si>
    <t>受邀前往韓國擔任QMS2024講者</t>
  </si>
  <si>
    <t>出訪京都大學進行學術交流等</t>
  </si>
  <si>
    <t>參加國際會議(2024 International Zurich Seminar蘇黎世國際資訊與傳播研討會)</t>
  </si>
  <si>
    <t>參加國際會議(Chulalongkorn University Veterinary Conference)</t>
  </si>
  <si>
    <t>G040138分攤19,995元</t>
  </si>
  <si>
    <t>參加2024 NIMS-NTU雙邊研討會</t>
  </si>
  <si>
    <t>參加國際會議(ICASSP2024)</t>
  </si>
  <si>
    <t>112C1049分攤12,427元</t>
  </si>
  <si>
    <t>參加國際會議(Basal Ganglia Gordon Research Conference)</t>
  </si>
  <si>
    <t>3、1</t>
  </si>
  <si>
    <t>前往東京大學工學院Takeshi Tsuji教授實驗室進行考察訪問</t>
  </si>
  <si>
    <t>參加國際會議(ICLR2024)</t>
  </si>
  <si>
    <t>112CB243分攤51,477元</t>
  </si>
  <si>
    <t>參加國際會議(EACL 2024)</t>
  </si>
  <si>
    <t>112C2425分攤20,946元</t>
  </si>
  <si>
    <t>至華盛頓大學移地研究</t>
  </si>
  <si>
    <t>111C3341-2分攤160,000</t>
  </si>
  <si>
    <t>參加國際會議(2024國際磁振造影協會年會)</t>
  </si>
  <si>
    <t>醫學院113M012計畫分攤74,833元</t>
  </si>
  <si>
    <t>參與EGU2024國際會議及研究討論</t>
  </si>
  <si>
    <t>111C8104-3分攤130,000元</t>
  </si>
  <si>
    <t>參與ACS Meeting國際會議並演講</t>
  </si>
  <si>
    <t>110C3574-3分攤41,309元</t>
  </si>
  <si>
    <t>參加國際會議(EGU等)</t>
  </si>
  <si>
    <t>東大工學院Takeshi Tsuji實驗室考察訪問</t>
  </si>
  <si>
    <t>參加8ICEGE國際研討會</t>
  </si>
  <si>
    <t>oth_prj-NSTC-113-2922-I-002-187分攤25,000元</t>
  </si>
  <si>
    <t>移地研究及國際論壇發表(NIMS-NTU joint symposium 2024 spring)</t>
  </si>
  <si>
    <t>111C1070-2分攤27,785元</t>
  </si>
  <si>
    <t>出席ICATI2024國際會議</t>
  </si>
  <si>
    <t>參訪日本大阪公立大學</t>
  </si>
  <si>
    <t>參加國際會議(AIUM)</t>
  </si>
  <si>
    <t>G0681分攤57,000元</t>
  </si>
  <si>
    <t>至應慶義塾大學進行移地研究</t>
  </si>
  <si>
    <t>參加國際會議(2024ICLR)</t>
  </si>
  <si>
    <t>110CD209-1~3分攤146,139元</t>
  </si>
  <si>
    <t>至日本京都大學進行學術交流等</t>
  </si>
  <si>
    <t>出席展覽(2024年馬來西亞台灣高等教育展)</t>
  </si>
  <si>
    <t>參加2024 ISCAS國際會議</t>
  </si>
  <si>
    <t>G060129分攤7,149元</t>
  </si>
  <si>
    <t>參與KOTO實驗研討</t>
  </si>
  <si>
    <t>工作訪問（東京大學、東京理科大學、大阪大學）</t>
  </si>
  <si>
    <t>112C2523分攤20,119元</t>
  </si>
  <si>
    <t>至巴黎移地研究</t>
  </si>
  <si>
    <t>參加WBD2024國際會議並發表論文</t>
  </si>
  <si>
    <t>參加2024MRS國際會議發表論文</t>
  </si>
  <si>
    <t>進行外泌體國際合作討論及參訪</t>
  </si>
  <si>
    <t xml:space="preserve">參與2024EGU國際會議
</t>
  </si>
  <si>
    <t>參加2024E-MRS國際會議</t>
  </si>
  <si>
    <t>參加國際會議(參加2024 CHI會議)</t>
  </si>
  <si>
    <t>洽談學生國會實習及其他國際合作</t>
  </si>
  <si>
    <t>參加漢堡大學法學院雙聯課程工作坊</t>
  </si>
  <si>
    <t>參加DPF-PHENO 2024國際會議</t>
  </si>
  <si>
    <t>外國大學參訪、參與WBC國際會議</t>
  </si>
  <si>
    <t>112C4633分攤37,497元</t>
  </si>
  <si>
    <t>參加國際會議(參加CHI 2024會議旅費)</t>
  </si>
  <si>
    <t>參加國際會議(SETAC Europe 34th Annual Meeting)</t>
  </si>
  <si>
    <t>G049905分攤25,017元</t>
  </si>
  <si>
    <t>參訪東京、福島(海外參訪交流)</t>
  </si>
  <si>
    <t>與漢堡大學法學院進行學術交流活動</t>
  </si>
  <si>
    <t>率領學生赴姊妹校漢堡大學參與聯合課程及研討會</t>
  </si>
  <si>
    <t>參加國際會議(參加第21屆ASLI理事會)</t>
  </si>
  <si>
    <t>參加2024年亞太教育者年會</t>
  </si>
  <si>
    <t>參與2024亞太教育者年會</t>
  </si>
  <si>
    <t>率團赴加州大學柏克萊分校交流</t>
  </si>
  <si>
    <t>參加2024亞太教育者年會</t>
  </si>
  <si>
    <t>參加馬來西亞臺灣高等教育展</t>
  </si>
  <si>
    <t>至密西根州移地研究(Michigan State University移地研究)</t>
  </si>
  <si>
    <t>110CA151-2分攤150,000元、110CA151-3分攤150,000元、G1505分攤134,412元</t>
  </si>
  <si>
    <t>教育部專案型補助計畫</t>
  </si>
  <si>
    <t>東京研究調查</t>
  </si>
  <si>
    <t>110C7801-1分攤19,451元、110C7801-3分攤24,038元</t>
  </si>
  <si>
    <t>出席國際會議(AGU)</t>
  </si>
  <si>
    <t>德州訪問學者</t>
  </si>
  <si>
    <t>112HT511015分攤40,000元</t>
  </si>
  <si>
    <t>至比利時.布魯塞爾.出席歐盟新伊拉斯莫斯計畫國家據點</t>
  </si>
  <si>
    <t>至新加坡造訪博物館及拜會任教於新加坡大學的法律史教授</t>
  </si>
  <si>
    <t>東京移地研究</t>
  </si>
  <si>
    <t>G010154分攤11,513元</t>
  </si>
  <si>
    <t>美國印第安那執行計畫</t>
  </si>
  <si>
    <t>舊金山移地研究</t>
  </si>
  <si>
    <t>菲律賓馬尼拉等地出席台大體驗日會議</t>
  </si>
  <si>
    <t>加州大學柏克萊分校研習暨交流</t>
  </si>
  <si>
    <t>G09A分攤24,399元</t>
  </si>
  <si>
    <t>G09A分攤23,632元</t>
  </si>
  <si>
    <t>G09A分攤24,232元</t>
  </si>
  <si>
    <t>出席國際會議(EGU 2024)</t>
  </si>
  <si>
    <t>赴加州大學柏克萊分校研習暨交流</t>
  </si>
  <si>
    <t>G09A分攤23,292元</t>
  </si>
  <si>
    <t>G09A分攤22,111元</t>
  </si>
  <si>
    <t>G09A分攤23,621元</t>
  </si>
  <si>
    <t>G09A分攤14,813元</t>
  </si>
  <si>
    <t>第46屆及第47屆國際大學生程式設計競賽世界</t>
  </si>
  <si>
    <t>90F012分攤18,178元</t>
  </si>
  <si>
    <t>90F012分攤4,495元</t>
  </si>
  <si>
    <t>赴奧地利維也納及茵斯布魯克等地野外考察採樣</t>
  </si>
  <si>
    <t>赴奧地利維也納辦理學位認證及斯洛維尼亞參加年會</t>
  </si>
  <si>
    <t>協辦KOOU-UAAT備忘錄簽屬儀式與論壇</t>
  </si>
  <si>
    <t>參加WTO國際模擬法庭辯論賽</t>
  </si>
  <si>
    <t>參加國際商務仲裁模擬法庭辯論賽</t>
  </si>
  <si>
    <t xml:space="preserve">參加國際商務仲裁模擬法庭辯論賽 </t>
  </si>
  <si>
    <t>天普大學執行計畫推動華語文教育合作</t>
  </si>
  <si>
    <t>奧斯汀執行計畫推動華語文教育合作</t>
  </si>
  <si>
    <t>參加歐洲地球科學聯盟及EAGER野外考察採樣</t>
  </si>
  <si>
    <t>oth_prjNTSC11329221002155分攤30,000元</t>
  </si>
  <si>
    <t>參加2023印尼發明日-世界發明科學展</t>
  </si>
  <si>
    <t>亞洲教育者年會報告</t>
  </si>
  <si>
    <t>出席台大體驗日會議</t>
  </si>
  <si>
    <t>美國哥倫布參加國際會議</t>
  </si>
  <si>
    <t>參加2023亞洲運動管理學會年會暨學術研討會</t>
  </si>
  <si>
    <t>112JM800分攤6,395元</t>
  </si>
  <si>
    <t>112JM800分攤7,710元</t>
  </si>
  <si>
    <t>112C4630分攤46,000元</t>
  </si>
  <si>
    <t>東京執行學海築夢實習計畫</t>
  </si>
  <si>
    <t>教育部玉山(青年)學者計畫</t>
  </si>
  <si>
    <t>開會(KIAS會議)</t>
  </si>
  <si>
    <t>開會(京都大學RIMS會議)</t>
  </si>
  <si>
    <t>開會(talk at sony ai、meurips 2023)</t>
  </si>
  <si>
    <t>開會(PAG31)</t>
  </si>
  <si>
    <t>國科會專案計畫分攤35,000元</t>
  </si>
  <si>
    <t>研究(日本埼玉大學移地研究)</t>
  </si>
  <si>
    <t>移地研究(東京大學移地研究)</t>
  </si>
  <si>
    <t>開會(參加BSM in particle physics and cosmology)</t>
  </si>
  <si>
    <t>開會(參加PAG 31)</t>
  </si>
  <si>
    <t>4、7</t>
  </si>
  <si>
    <t>開會、研究(CERN移地研究、QCD MEETS GRAVITY2023)</t>
  </si>
  <si>
    <t>開會、訪問(PAG31研討會、拜訪加州大學VCSD分校)</t>
  </si>
  <si>
    <t>開會(2024 CAU-PNU Beyond the Standard Model Workshop)</t>
  </si>
  <si>
    <t>開會(參加AKanto-NTU會議)</t>
  </si>
  <si>
    <t>開會(Gravity and Cosmology 2024)</t>
  </si>
  <si>
    <t>研究(與蘇黎世聯邦理工學院學者進行差分隱私研究)</t>
  </si>
  <si>
    <t>開會(參加SPIE Photonics West年會)</t>
  </si>
  <si>
    <t>移地研究(法國LTCI執行研究)</t>
  </si>
  <si>
    <t>訪問(Technical University of Munich、NEC Laboratories EuropeGermany)</t>
  </si>
  <si>
    <t>開會(參加日本化工年會)</t>
  </si>
  <si>
    <t>訪問(延世大學演講)</t>
  </si>
  <si>
    <t>訪問(關西光量子科學科學研究所參與實驗)</t>
  </si>
  <si>
    <t>訪問(參與關西光量子科學研究所實驗)</t>
  </si>
  <si>
    <t>開會(延世大學學術研討會)</t>
  </si>
  <si>
    <t>開會(參加第15屆台日結構與橋梁研討會)</t>
  </si>
  <si>
    <t>其中機票及JR費用單據係與張國鎮(報告表總額21.358元)/吳東諭(報告表總額50,114元)合併開立，110C2312-3分攤21,358元、112CF125分攤22,201元</t>
  </si>
  <si>
    <t>開會(參加ICLR24會議)</t>
  </si>
  <si>
    <t>開會(2024 ISMRM)</t>
  </si>
  <si>
    <t>訪問(韓國大學演講)</t>
  </si>
  <si>
    <t>開會(EMI國際會議)</t>
  </si>
  <si>
    <t>開會(IMMUNOLOGY2024)</t>
  </si>
  <si>
    <t>開會(AAAC2024)</t>
  </si>
  <si>
    <t>開會(EMI國際會議發表研究成果)</t>
  </si>
  <si>
    <t>移地研究(阿姆斯特丹大學研究)</t>
  </si>
  <si>
    <t>開會(日本生態演討會ESJ)</t>
  </si>
  <si>
    <t>教育部-「112年-玉山青年學者計畫5/5」-(總區計畫編號: 112V0402-5)</t>
  </si>
  <si>
    <t>至麻省理工學院演講/參加癌症研究美國協會(AACR)研討會/訪問Vizgen公司及貝斯以色列女執事醫療中心(BIDMC)及西奈山醫學院</t>
  </si>
  <si>
    <t>參加第二屆絨毛尿囊膜(CAM)大會</t>
  </si>
  <si>
    <t>教育部-「112年-玉山青年學者計畫2/5」-(總區計畫編號: 112V1025-2)</t>
  </si>
  <si>
    <t>參加第144屆日本藥學會年會</t>
  </si>
  <si>
    <t>教育部-112年度「學海築夢」-「學習多元化藥事照護，擴展藥師角色滿足社會需求」藥學系(總區經費代碼:112M4050-8)(20%配合款102,000元,合計612,000元)(人,6)</t>
  </si>
  <si>
    <t>訪視進行學海築夢實習計畫之學生</t>
  </si>
  <si>
    <t>醫學院--推動學術國際化相關措施</t>
  </si>
  <si>
    <t>拜訪日本金澤大學</t>
  </si>
  <si>
    <t>拜會金澤大學</t>
  </si>
  <si>
    <t>醫學院--學術研究生涯發展計畫─桂冠型研究計畫─利用死後電腦斷層於院內外救治無效病患之死因分析</t>
  </si>
  <si>
    <t>參加2024ECR 歐洲放射線年會</t>
  </si>
  <si>
    <t>醫學院--核心研究群計畫─以新穎鋅離子螫合基團合成與優化組蛋白去乙醯酉每抑制劑治療器官纖維化</t>
  </si>
  <si>
    <t>參加World Chemistry Forum 2024研討會</t>
  </si>
  <si>
    <t>醫學院--學術研究生涯發展計畫─桂冠型研究計畫─使用液相層析質譜儀分析腎上腺靜脈取樣之類固醇指紋圖譜以區分台灣原發性皮質醛酮症亞型</t>
  </si>
  <si>
    <t>參加SICEM2024首爾國際內分泌與代謝大會</t>
  </si>
  <si>
    <t>醫學院--核心研究群計畫─癌症研究的多模態高分辨率三維成像的設計與開發</t>
  </si>
  <si>
    <t>參加第七屆機械視覺與應用之國際會議</t>
  </si>
  <si>
    <t>醫學院--核心研究群計畫─探討EGFR配體spitz調控致病性α-突觸核蛋白系統性傳播的機制</t>
  </si>
  <si>
    <t>出席亞太果蠅神經生物學大會</t>
  </si>
  <si>
    <t>醫學院--擴充加值(add-on)國際合作計畫—智慧空間影像計量解析類器官表型於精準腫瘤醫學應用</t>
  </si>
  <si>
    <t>協助製作實驗及製程/出席2024國際光學與光子學大會</t>
  </si>
  <si>
    <t>出席2024國際光學與光子學大會</t>
  </si>
  <si>
    <t>醫學院--學術研究生涯發展計畫─桂冠型研究計畫─RNA解旋?DHX9於R-loops,RNA加工與基因體穩定性的角色</t>
  </si>
  <si>
    <t>參加EMBO學術會議</t>
  </si>
  <si>
    <t>出席BISC2024大會</t>
  </si>
  <si>
    <t>公衛學院--113年推動學術國際化相關措施</t>
  </si>
  <si>
    <t>參加ASPPH年會</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</si>
  <si>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</si>
  <si>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</si>
  <si>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r>
      <t xml:space="preserve">國立臺灣大學
出國計畫執行情形表(自籌收入)  
中華民國113年1月至113年6月
                                        </t>
    </r>
    <r>
      <rPr>
        <sz val="16"/>
        <color rgb="FF000000"/>
        <rFont val="標楷體"/>
        <family val="4"/>
        <charset val="136"/>
      </rPr>
      <t>單位：新臺幣千元</t>
    </r>
    <r>
      <rPr>
        <b/>
        <sz val="28"/>
        <color rgb="FF000000"/>
        <rFont val="標楷體"/>
        <family val="4"/>
        <charset val="136"/>
      </rPr>
      <t xml:space="preserve">                                                 </t>
    </r>
  </si>
  <si>
    <t>與國際稻米研究所(IRRI)第四期合作研究計畫之統籌推動暨無人機影像應用於水稻栽培管理</t>
  </si>
  <si>
    <t>參加IRRI訪問</t>
  </si>
  <si>
    <t>建立最少病原禽場之良好管理作業規範</t>
  </si>
  <si>
    <t>計畫實驗工作</t>
  </si>
  <si>
    <t>前瞻2.5/3維異質整合的設計自動化(2/4)</t>
  </si>
  <si>
    <t>參加 ICCAD國際會議發表論文</t>
  </si>
  <si>
    <t>流動化學反應器開發應用於綠色製造(2/3)</t>
  </si>
  <si>
    <t>參加 MicroTAS2023國際研討會發表論文</t>
  </si>
  <si>
    <t>NexIS：自我監督以及可信賴學習技術的次世代智能服務(2/2)</t>
  </si>
  <si>
    <t>移地研究(至東京大學及國立情報學研究所進行移地研究)</t>
  </si>
  <si>
    <t>時序與功耗平衡之暫存器叢集重新分配技術開發</t>
  </si>
  <si>
    <t>參加(ASP-DAC2024)國際會議(經國科會同意未發表論文)</t>
  </si>
  <si>
    <t>應用於人工智慧與機器學習之即時可重組陣列架構技術(1/3)</t>
  </si>
  <si>
    <t>移地研究</t>
  </si>
  <si>
    <t>運用智慧型材料複合薄膜研究聲振耦合近場聲學元件與自動化光學聲振量測系統開發(1/3)</t>
  </si>
  <si>
    <t>移地研究-馬來亞大學及新加坡南洋理工大學</t>
  </si>
  <si>
    <t>運用智慧型材料複合薄膜研究聲振耦合近場聲學元件與自動化光學聲振量測系統開發(2/3)</t>
  </si>
  <si>
    <t>運用智慧型材料複合薄膜研究聲振耦合近場聲學元件與自動化光學聲振量測系統開發(3/3)</t>
  </si>
  <si>
    <t>機器學習方法搭配中厚板理論應用三維共振頻率以非破壞檢測方法進行壓電與正交性材料常數反算</t>
  </si>
  <si>
    <t>室內自主送餐機器狗設計開發(1/2)</t>
  </si>
  <si>
    <t>參訪及考察2024日本國際機器人研發暨技術大展。</t>
  </si>
  <si>
    <t>高效能記憶體增強型神經網路之AI架構與電路開發(1/3)</t>
  </si>
  <si>
    <t>參加南韓ASP-DAC國際研討會發表論文</t>
  </si>
  <si>
    <t>具可適性及非同步運作的高效能類比數位轉換器(3/3)</t>
  </si>
  <si>
    <t>參加2024年國際固態電路會議</t>
  </si>
  <si>
    <t>具可適性及非同步運作的高效能類比數位轉換器(1/3)</t>
  </si>
  <si>
    <t>量子程式驗證與轉換(2/5)</t>
  </si>
  <si>
    <t>參加AAAI-24國際會議發表論文註冊費</t>
  </si>
  <si>
    <t>應用於下世代通訊之240-GHz毫米波無線收發機關鍵電路研發(3/4)</t>
  </si>
  <si>
    <t>參加2024 ISSCC國際會議</t>
  </si>
  <si>
    <t>跨階層最佳化神經網路架構搜尋之智慧硬體加速高能效積體電路實現(2/4)</t>
  </si>
  <si>
    <t>參加2024 EDTM 發表學術論文</t>
  </si>
  <si>
    <t>研究應用於高能效低電壓靜態隨機存取記憶體之低溫電晶體設計</t>
  </si>
  <si>
    <t>4,7</t>
  </si>
  <si>
    <t>移地研究、參加墨爾本ICONN 2024國際會議發表論文</t>
  </si>
  <si>
    <t>臺美半導體合作計畫-應用於人工智慧與機器學習之即時可重組陣列架構技術(1/3)</t>
  </si>
  <si>
    <t>UCLA移地研究</t>
  </si>
  <si>
    <t>參加APS March Meeting 2024國際會議發表論文差旅費</t>
  </si>
  <si>
    <t>人工智慧無聲話語介面系統與模組之開發-總計畫暨子計畫四：人工智慧肌電與應變訊號轉換模型設計暨無聲話語介面整合裝置之開發</t>
  </si>
  <si>
    <t>參加MEMS 2024研討會發表論文</t>
  </si>
  <si>
    <t>半導體先進封裝製程之線上智能化AOI關鍵檢測技術與虛實整合系統研發-半導體先進封裝製程之線上智能化AOI關鍵檢測技術與虛實整合系統研發(3/4)</t>
  </si>
  <si>
    <t>參加 2024 SPIE Advanced Lithography+ Patterning 年會並發表論文</t>
  </si>
  <si>
    <t>以含浸法改質奈米多孔金屬粉末觸媒於氫化?喃化合物之生物質應用(1/2)</t>
  </si>
  <si>
    <t>台日交流國際會議(專題演講)</t>
  </si>
  <si>
    <t>黏性複雜顆粒流非局部流變模型之整合研究(4/4)</t>
  </si>
  <si>
    <t>黏性複雜顆粒流非局部流變模型之整合研究(3/4)</t>
  </si>
  <si>
    <t>結合邊緣運算與數位孿生之五軸工具機智能化技術研發-結合邊緣運算與數位孿生之五軸工具機智能化技術研發(3/4)</t>
  </si>
  <si>
    <t>移地研究(前往義大利米蘭大學機械工程學系Massimiliano Annoni教授實驗室)</t>
  </si>
  <si>
    <t>參加AICAS2024國際會議發表論文</t>
  </si>
  <si>
    <t>參加2024 IEDM Subcommittee Chair委員會擔任會議主持人</t>
  </si>
  <si>
    <t>低溫CMOS元件之DC/RF SPICE模型(3/5)</t>
  </si>
  <si>
    <t>參APS March Meeting 2024並發表論文。</t>
  </si>
  <si>
    <t>參加IEEE/ACM Design, Automation and Test in Europe 發表研究論文。</t>
  </si>
  <si>
    <t>參加 SAC 2024國際會議發表論文、移地研究。</t>
  </si>
  <si>
    <t>以深度學習為基礎之深紫外光式三維矽穿孔臨場檢測模組－以深度學習為基礎之深紫外光式三維矽穿孔臨場檢測模組(2/4)</t>
  </si>
  <si>
    <t>參加 SPIE Photonics Europe 2024國際會議發表論文</t>
  </si>
  <si>
    <t>參加 AAAI2024國際會議發表論文、移地研究(與Dr.Alan Mishchenko)</t>
  </si>
  <si>
    <t>人工智慧無聲話語介面系統與模組之開發-子計畫二：超靈敏透明應變規整合整合太陽能自供電應用於靜音語音辨識與軟性機械手掌控制</t>
  </si>
  <si>
    <t>參加NIMS-NTU Joint Symposium 2024 Spring國際會議並發表專題演講</t>
  </si>
  <si>
    <t>用於材料擠出製程之可泛化智慧積層製造自動化偵錯及除錯平台開發(2/3)</t>
  </si>
  <si>
    <t>參加雙邊研討會(NIMS-NTU Joint Symposium 2024 spring)發表專題演講及日本國立開發法人物質材料研究機構(NIMS)移地研究</t>
  </si>
  <si>
    <t>參加AICAS國際會議發表論文。</t>
  </si>
  <si>
    <t>參加 AICAS 國際研討會並發表論文</t>
  </si>
  <si>
    <t>參加 AICAS 國際研討會並發表論文。</t>
  </si>
  <si>
    <t>元宇宙關鍵運算晶片系統之設計(2/4)</t>
  </si>
  <si>
    <t>參加The 39th ACM／SIGAPP Symposium On Applied Computing研討會發表論文</t>
  </si>
  <si>
    <t>Ci-MIPS: 以計算記憶體為核心之自駕車智慧感知感測器(1/3)</t>
  </si>
  <si>
    <t>CMOS統計型頻率量測積體電路與應用於射頻頻率合成器之研發(1/3)</t>
  </si>
  <si>
    <t>參加2024 IEEE Wireless Power Technology Conference and Expo 發表論文。</t>
  </si>
  <si>
    <t>以高速動態為目標的第三代輪腳複合機器人開發(3/3)</t>
  </si>
  <si>
    <t>參加2024 IEEE International Conference on Robotics and Automation(ICRA2024)並發表論文</t>
  </si>
  <si>
    <t>開發光纖光柵多點及多場感測技術並應用於機械產業的量測與監測(1/3)</t>
  </si>
  <si>
    <t>參加Adv. Materials Science 2024國際會議發表論文</t>
  </si>
  <si>
    <t>量子程式編譯系統：合成、模擬、驗證與測試-量子程式驗證與轉換(3/5)</t>
  </si>
  <si>
    <t>參加29th IEEE European Test Symposium 2024國際會議發表論文。</t>
  </si>
  <si>
    <t>應用於6G通訊之140GHz無線收發系統-D頻段端射二維天線陣列晶片整合封裝開發</t>
  </si>
  <si>
    <t>參加2024 IEEE WIRELESS POWER TECHNOLOGY CONFERENCE AND發表研究論文成果。</t>
  </si>
  <si>
    <t>低功耗耦合結構金氧半穿隧感應元件</t>
  </si>
  <si>
    <t>參加245th ECS MEETING發表論文。</t>
  </si>
  <si>
    <t>慕尼黑大學移地研究、參加AIWLS 2024國際會議發表論文</t>
  </si>
  <si>
    <t>T字形電鍍微結構與扇形交錯濕潤性表面對池沸騰與噴霧冷卻熱傳之影響</t>
  </si>
  <si>
    <t>參加 Nano S&amp;T-2024國際研討會發表論文。</t>
  </si>
  <si>
    <t>參加 APS March meeting 2024 發表論文。</t>
  </si>
  <si>
    <t>由感測決策和運動生成三面向整合發展足式機器人多地形上之動態跑動(1/3)</t>
  </si>
  <si>
    <t>參加ICRA2024國際會議發表論文。</t>
  </si>
  <si>
    <t>開發應用於高功率半導體封裝之新穎銀合金膠材料(3/4)</t>
  </si>
  <si>
    <t>出席國際會議</t>
  </si>
  <si>
    <t>人類世下雲霧森林的水循環變化與碳吸收趨勢(1/4)</t>
  </si>
  <si>
    <t>整合電化學、紅外光譜及表面分析技術以解析離子、水分子及兩性離子分子間的交互作用</t>
  </si>
  <si>
    <t>相穩定劑及第二相對正方相氧化鋯老化行為的影響</t>
  </si>
  <si>
    <t>低維度氮化鎵晶體成長動力學與性質探討(1/2)</t>
  </si>
  <si>
    <t>結合臨場X光斷層成像與顆粒材料微機械模型研究半固態合金變形機制</t>
  </si>
  <si>
    <t>輕量型高熵合金CoCrNi(Si/Al) (工業級塊材)之優異性能開發研究-輕量型高熵合金CoCrNi(Si/Al) (工業級塊材)之優異性能開發研究(3/3)</t>
  </si>
  <si>
    <t>原子級設計與成長二維材料於能源領域之基礎研究與應用</t>
  </si>
  <si>
    <t>基於學生投入程度分析模型之輔助教學系統</t>
  </si>
  <si>
    <t>由有限的標記資料中學習(3/4)</t>
  </si>
  <si>
    <t>基於安全程式語言設計與實作之安全虛擬機器監測器(2/2)</t>
  </si>
  <si>
    <t>西北太平洋冷季邊界層頂層狀雲之演化、人為影響及環境衝擊(2/3)</t>
  </si>
  <si>
    <t>針對對數損失函數的快速可靠學習演算法(5/5)</t>
  </si>
  <si>
    <t>原子針尖斷層影像儀-學研產業研究平台-原子針尖斷層影像儀-學研產業研究平台(1/2)</t>
  </si>
  <si>
    <t>)針對對數損失函數的快速可靠學習演算法(5/5)</t>
  </si>
  <si>
    <t>人機協作學習以減緩不良訊息大流行之研究</t>
  </si>
  <si>
    <t>移地研究/出席國際會議</t>
  </si>
  <si>
    <t>4.7</t>
  </si>
  <si>
    <t>使用階層性模式來研究北極暖化加強現象的物理驅動機制與季節性變化(2/4)</t>
  </si>
  <si>
    <t>有機熱電材料於軟性熱電發電產生器吉穿戴式熱電裝置應用(4/5)</t>
  </si>
  <si>
    <t>以三維方位顯微技術研究不銹鋼之晶界腐蝕破壞</t>
  </si>
  <si>
    <t>以硬銲方式進行固態氧化物燃料電池密封技術之研究</t>
  </si>
  <si>
    <t>原子層沉積之氣相聚合高分子/無機超晶格複合薄膜之熱電性質與阻氣性質研究</t>
  </si>
  <si>
    <t>有機熱電材料於軟性熱電發電產生器及穿戴式熱電裝置應用(5/5)</t>
  </si>
  <si>
    <t>(吳大猷先生紀念獎)人為氣候變遷下的雲與環流交互作用</t>
  </si>
  <si>
    <t>多語多回合論點探勘關鍵技術和應用研究</t>
  </si>
  <si>
    <t>新科技環境下之口語處理技術(III)</t>
  </si>
  <si>
    <t>大型預訓練生成模型之理解利用與整合(1/5)</t>
  </si>
  <si>
    <t>使用者隱含意圖推論以提升對話型任務推薦(2/3)</t>
  </si>
  <si>
    <t>熱帶氣旋強度變化與全球暖化:目前氣候狀態, CMIP5/CMIP6模式預測, 與4CO2情境(1/4)</t>
  </si>
  <si>
    <t>出席國際會議/移地研究</t>
  </si>
  <si>
    <t>掩星資料對北太平洋大氣長河登陸與降雨預報之影響</t>
  </si>
  <si>
    <t>熱帶季內振盪及其影響東亞寒潮與南海邊界層的機制研究</t>
  </si>
  <si>
    <t>人類世下雲霧森林的水循環變化與碳吸收趨勢(3/4)</t>
  </si>
  <si>
    <t>使用者隱含意圖推論以提升對話型任務推薦(1/3)</t>
  </si>
  <si>
    <t>建置跨平台之安全虛擬化系統(2/4)</t>
  </si>
  <si>
    <t>颱風與氣候變遷: 全球模式及區域動力/統計模式降尺度數值模擬與分析(4/4)</t>
  </si>
  <si>
    <t>乘性梯度法及其延伸</t>
  </si>
  <si>
    <t>臺灣區域豪雨觀測與預報實驗後續研究-TAHOPE實驗深對流系統之雲動力與強降水分析與模擬研究(II &amp; III)(2/2)(總計畫及子計畫五)</t>
  </si>
  <si>
    <t>以多尺度模擬計算研究耐火型高熵合金材料內部之局域有序結構形成、差排運動行為、以及機械性質強化機制</t>
  </si>
  <si>
    <t>低維度氮化鎵晶體成長動力學與性質探討(2/2)</t>
  </si>
  <si>
    <t>提升機器學習穩健性： 數位及實體世界中之攻防</t>
  </si>
  <si>
    <t>以質譜影像技術結合機器學習做為癌症診斷之工具(5/5)</t>
  </si>
  <si>
    <t>2023ASMS國際研討會</t>
  </si>
  <si>
    <t>開發水相相容的連結反應在標靶共價抑制劑、蛋白降解靶向嵌合體及代謝物探針的應用(2/4)</t>
  </si>
  <si>
    <t>ISBOC-13國際研討會</t>
  </si>
  <si>
    <t>以全球多樣性進行綠豆改良：族群歷史、遺傳定位、與基因體選種(1/3)</t>
  </si>
  <si>
    <t>PAG31國際研討會</t>
  </si>
  <si>
    <t>具複雜結構水合物質開發計畫- 透過水誘發自組裝探索水合超分子結構中的組裝路徑分歧與結構穩定機制(1/4)</t>
  </si>
  <si>
    <t>植物-土壤回饋作用的衰變軌跡及其對植物群聚的影響(2/3)</t>
  </si>
  <si>
    <t>國際會議</t>
  </si>
  <si>
    <t>研究Wnt伴隨蛋白-Wntless 如何透過前神經原基因級聯調控來促進脊椎動物腦中韁核神經元的發育</t>
  </si>
  <si>
    <t>自然科學及永續研究推展中心業務計畫(4/5)</t>
  </si>
  <si>
    <r>
      <t>1</t>
    </r>
    <r>
      <rPr>
        <sz val="14"/>
        <color rgb="FF000000"/>
        <rFont val="新細明體"/>
        <family val="1"/>
        <charset val="136"/>
      </rPr>
      <t>、</t>
    </r>
    <r>
      <rPr>
        <sz val="14"/>
        <color rgb="FF000000"/>
        <rFont val="標楷體"/>
        <family val="4"/>
        <charset val="136"/>
      </rPr>
      <t>3</t>
    </r>
  </si>
  <si>
    <t>參訪及考察</t>
  </si>
  <si>
    <t>帶正電之主族有機金屬催化劑(3/3)</t>
  </si>
  <si>
    <t>用以遞送化療藥物及小分子干擾核糖核酸的特定脂質載體發展(2/3)</t>
  </si>
  <si>
    <t>自然科學及永續研究推展中心業務計畫(3/5)</t>
  </si>
  <si>
    <t>跨組轉帳(C→G)依簽文1130050262所示由111C315A轉至G02--該傳票於112年8月15日開立，號碼為C272148，將該筆國外差旅費之部分費用10,601元改由理學院-計畫結餘款(會計代碼：G02)中支應。</t>
  </si>
  <si>
    <t>臺美(US)國合計畫一GEMT台美合作計畫:橋接台灣多時間尺度之侵蝕與岩體抬升(2/3)</t>
  </si>
  <si>
    <t>開發以金屬有機骨架為固態電解質分離膜之新型鋰電池(2/3)</t>
  </si>
  <si>
    <t>整合薄膜吸附/分離與電/化學觸媒轉化之前瞻碳捕獲與再利用技術開發(1/2)</t>
  </si>
  <si>
    <t>鈣鈦礦太陽能電池和大面積光伏模組之穩定的2D/3D吸收材料(2/3)</t>
  </si>
  <si>
    <t>利用高分子材料介導鈣鈦礦薄膜界面開發高效能鈣鈦礦場效應電晶體(3/3)</t>
  </si>
  <si>
    <t>臺北水源特定區森林茶園社會生態系統核心觀測站規劃(3/3)</t>
  </si>
  <si>
    <t>棄置與再生：地景和土地利用變化的社會觀點及其對水文和土壤之影響(2/3)</t>
  </si>
  <si>
    <t>常壓電漿製備含鋰金屬氧化物電池-超級電容複合元件(1/3)</t>
  </si>
  <si>
    <t>支化聚合物拓撲結構對其行為的影響：平衡微觀結構、相變、和非平衡性質(1/3)</t>
  </si>
  <si>
    <t>常壓電漿製備含鋰金屬氧化物電池-超級電容複合元件(2/3)</t>
  </si>
  <si>
    <t>零耗能機械計算元件及整合：以語音關鍵詞辨識為例(1/3)</t>
  </si>
  <si>
    <t>建立新一代逆滲透與滲透蒸發薄膜材料於鹽水淡化與乙醇分離(2/3)</t>
  </si>
  <si>
    <t>奈米空間構築：關鍵孔洞材料之開發與能源環境應用(3/3)</t>
  </si>
  <si>
    <t>鈣鈦礦太陽能電池和大面積光伏模組之穩定的2D/3D吸收材料(3/3)</t>
  </si>
  <si>
    <t>高濃度二相懸浮流體的先進數值計算：非均質顆粒與主動式學習跨尺度計算(1/3)</t>
  </si>
  <si>
    <t>臺印(IN)雙邊協議型擴充加值(add-on)國際合作研究計畫一評估沈積物流失.氮循環與水土品質對農民生計之影響:以喜馬拉雅山錫金集水區為例(2/2)</t>
  </si>
  <si>
    <t>化工4.0：智能型化工虛實整合製程技術開發計畫(3/3)</t>
  </si>
  <si>
    <t>多模態多整數倍頻驅動之自走式二維壓電位移平臺的研製與驗證(1/3)</t>
  </si>
  <si>
    <t>以自動化光學監測系統評估腕部血管健康度(1/2)</t>
  </si>
  <si>
    <t>臺印(IN)雙邊協議型擴充加值(add-on)國際合作研究計畫一評估沈積物流失.氮循環與水土品質對農民生計之影響:以喜馬拉雅山錫金集水區為例(1/2)</t>
  </si>
  <si>
    <t>工程設計二維異質結構光觸媒用於生產氫能(1/3)</t>
  </si>
  <si>
    <t>國際會議,移地研究</t>
  </si>
  <si>
    <t>金屬有機骨架之結構與官能化奈米建置應用於高效選擇性催化反應(3/4)</t>
  </si>
  <si>
    <t>評估都市可承受的疫情規模：整合疫情擴散與篩檢資源可及性的時空風險模式(3/3)</t>
  </si>
  <si>
    <t>整合式跨尺度泥岩惡地地形變遷之研究(II)</t>
  </si>
  <si>
    <t>棄置與再生：地景和土地利用變化的社會觀點及其對水文和土壤之影響(3/3)</t>
  </si>
  <si>
    <t>颱風對山地集水區河流沉積物輸送行為與近地表水循環的影響(1/3)</t>
  </si>
  <si>
    <t>共享機車路線選擇影響因素：與自有機車及共享單車的比較(3/3)</t>
  </si>
  <si>
    <t>共享機車路線選擇影響因素：與自有機車及共享單車的比較(1/3)</t>
  </si>
  <si>
    <t>臺德(DE)國合計畫一高性能與高安全鋰電池研發(1/3)</t>
  </si>
  <si>
    <t>液滴接觸液體表面引致後續行為之力學機制與操控研究(3/3)</t>
  </si>
  <si>
    <t>探討液體在跨越不同潤濕性表面的動態力量測與側向偏移機制(1/2)</t>
  </si>
  <si>
    <t>在「藍色經濟」與「藍色法律性」之間：海洋邊界、遠洋漁業與海上國家領域(2/3)</t>
  </si>
  <si>
    <t>傾斜容器懸浮顆粒分離之暫態剪力不穩定性: 理論分析，建模與應用(1/3)</t>
  </si>
  <si>
    <t>高齡化社區健康環境安全研究：以雲林鄉鎮市為範例-社區至區域尺度高齡族群熱環境與熱壓力時空分布特徵之研究(子計畫四)</t>
  </si>
  <si>
    <t>以小動脈晶片開發動脈疾病模型(2/3)</t>
  </si>
  <si>
    <t>汗水感測器與智慧衣物之整合應用於生理監測(1/3)</t>
  </si>
  <si>
    <t>疊代積分之研究(2/3)</t>
  </si>
  <si>
    <t>代數幾何與複幾何中的映射母題不變量與動態系統(2/4)</t>
  </si>
  <si>
    <t>會議(Conference on Recent Developments in Algebraic Geo)</t>
  </si>
  <si>
    <t>高維度空間的幾何與分布之研究-理論、奇異點、與應用(3/4)</t>
  </si>
  <si>
    <t>會議(Algebraic Geometry in East Asia)</t>
  </si>
  <si>
    <t>氣體動力學的分析與應用(1/3)</t>
  </si>
  <si>
    <t>會議(East Asian Workshop on Partial Differential Equations from Kinetics and Continuum Mechanics in Tokyo)</t>
  </si>
  <si>
    <t>代數幾何與複幾何中的映射母題不變量與動態系統(1/4)</t>
  </si>
  <si>
    <t>結合先進計算方法與人工智慧技術以優化心血管疾病之預防診斷及預後(2/3)</t>
  </si>
  <si>
    <t>會議(RSNA2023).移地研究</t>
  </si>
  <si>
    <t>數學學門(應數組)研究發展及推動計畫(3/3)</t>
  </si>
  <si>
    <t>結合先進計算方法與人工智慧技術以優化心血管疾病之預防診斷及預後(3/3)</t>
  </si>
  <si>
    <t>模曲線及其雅可比多樣體的算術性質(3/3)</t>
  </si>
  <si>
    <t>會議(2024NCTS-POSTECH-PMI Joint Workshop on Number Theory)</t>
  </si>
  <si>
    <t>極端轉換與 A + B 模型(2/3)</t>
  </si>
  <si>
    <t>會議(Geometry of Quantum Fields and Strings)</t>
  </si>
  <si>
    <t>透過形變研究極小拉格拉奇的存在性(1/3)</t>
  </si>
  <si>
    <t>新型聚?胺6/活性碳複合吸附材合成並應用於觸媒溶出液中鉑與鈀之分離與純化(2/3)</t>
  </si>
  <si>
    <t>會議(PZETS2023)</t>
  </si>
  <si>
    <t>模型式的同餘與岩澤理論(3/4)</t>
  </si>
  <si>
    <t>國家理論科學研究中心運作計畫V-I 數學領域(3/5)</t>
  </si>
  <si>
    <t>高科技廠超導磁材料消磁系統之建構與磁場參數相關的資安探討(2/2)</t>
  </si>
  <si>
    <t>隨機模型於極點及臨界點的行為(3/3)</t>
  </si>
  <si>
    <t>會議(Workshop on Random Interacting Systems)</t>
  </si>
  <si>
    <t>會議(RSNA2023)</t>
  </si>
  <si>
    <t>國家理論科學研究中心運作計畫V-I 物理領域(3/5)</t>
  </si>
  <si>
    <t>會議(28th International Conference on Domain Decomposition Methods DD28)</t>
  </si>
  <si>
    <t>氣候變遷下季內振盪與其遙相關之機制變化探討(2/3)</t>
  </si>
  <si>
    <t>會議(14th Taiwan Japan Joint Workshop for Young Scholars in Applied Mathematics)</t>
  </si>
  <si>
    <t>迴圈系統及互斥系統中的普遍性(3/3)</t>
  </si>
  <si>
    <t>會議(Random Interacting Systems,Scaling Limits,and Universality)</t>
  </si>
  <si>
    <t>網路系統的同步化理論(1/4)</t>
  </si>
  <si>
    <t>以大腸桿菌為試管建構互抗系統以執行穩健不對稱分裂與細胞合作(3/3)</t>
  </si>
  <si>
    <t>會議(Synthetic Biology Australasia)</t>
  </si>
  <si>
    <t>以大腸桿菌為試管建構互抗系統以執行穩健不對稱分裂與細胞合作(2/3)</t>
  </si>
  <si>
    <t>疊代積分之研究(3/3)</t>
  </si>
  <si>
    <t>會議(The Present and Future of Galactic Archaeology and Near-Field Cosmology)/移地研究</t>
  </si>
  <si>
    <t>移地研究/會議(Symposium om Forntiers in Condended Matter and Materials Physics.2024 APS March Meeting)</t>
  </si>
  <si>
    <t>新冠狀病毒與宿主間交互關係與其演化機制之研究-核糖核酸修飾對新冠狀病毒突變與演化的影響機制(1/3)</t>
  </si>
  <si>
    <t>會議(Genome regulation through RNA Conference)</t>
  </si>
  <si>
    <t>端粒?RNA參與表觀遺傳調控與細胞凋亡之研究(3/3)</t>
  </si>
  <si>
    <t>幾何測度論中的調和分析方法(1/5)</t>
  </si>
  <si>
    <t>會議(3rd HARMMONIC ANALYSIS WORKSHOP in SEOUL)</t>
  </si>
  <si>
    <t>微藻胞外有機物的光催化特徵及其對微藻薄膜反應槽去除新興污染物的影響(1/3)</t>
  </si>
  <si>
    <t>會議(ASME2023)</t>
  </si>
  <si>
    <t>臺菲(PH)國合計畫一臺菲VOTE計畫：改進劇烈天氣、海洋氣象、以及短期氣候預報能力-第二期計畫(3/3)</t>
  </si>
  <si>
    <t>會議(0304菲律賓中尺度研討會)</t>
  </si>
  <si>
    <t>臺菲(PH)國合計畫一臺菲VOTE計畫：建立無隙縫颱風海洋氣象及短期氣候預報能力(1/3)</t>
  </si>
  <si>
    <t>偏微分反問題貝氏方法及觀測不等式係數估計(1/3)</t>
  </si>
  <si>
    <t>會議(Extreme Solar Systems V)</t>
  </si>
  <si>
    <t>氣候變遷下弱勢族群避難收容風險分析及韌性強化-氣候變遷下弱勢族群避難收容風險分析及韌性強化(I)</t>
  </si>
  <si>
    <t>會議(EGU General Assembly 2024)</t>
  </si>
  <si>
    <t>國家理論科學研究中心運作計畫V-I 物理領域(4/5)</t>
  </si>
  <si>
    <t>會議(2024KIAS-NCTS Workshop on Ab Initio Approaches to Quantum Materials)</t>
  </si>
  <si>
    <t>建構以農業有機資材循環利用為基礎之消費生產框架與綠色循環經濟模式-農業副資材循環利用之生命週期評估(子計畫六)(3/3)</t>
  </si>
  <si>
    <t>會議(EGU24)</t>
  </si>
  <si>
    <t>波茲曼方程之奇異性與光滑性(4/4)</t>
  </si>
  <si>
    <t>會議(2024NCS-KIAS)</t>
  </si>
  <si>
    <t>建構淨零循環經濟負碳技術系統：生質能碳存（BECCS）(1/2)</t>
  </si>
  <si>
    <t>會議(國際土壤科學聯合會議IUSS2024)</t>
  </si>
  <si>
    <t>致病性GGGGCC重複序列在結構形成與蛋白質交互作用方面之研究(1/3)</t>
  </si>
  <si>
    <t>會議(EMBO Workshop Recoding and the diversity of genetic decoding)</t>
  </si>
  <si>
    <t>國家理論科學研究中心運作計畫V-I 數學領域(4/5)</t>
  </si>
  <si>
    <t>會議(Periods in Physics,Number Theory and Algebraic Geometry).移地研究</t>
  </si>
  <si>
    <t>112年度國科會計畫(112.03.01~113.02.29)電資學院管理費</t>
  </si>
  <si>
    <t>會議(AAAI2024)</t>
  </si>
  <si>
    <t>112年度國科會計畫(112.05.01~113.04.30)電資學院管理費</t>
  </si>
  <si>
    <t>會議(Deep Learning:Theory,Applications,adn Implications(DL2024)</t>
  </si>
  <si>
    <t>會議(Froties in Optics+Laser Science 2023 Conference)</t>
  </si>
  <si>
    <t>113一般計畫(113.01.01~113.12.31)貴重儀器使用中心管理費</t>
  </si>
  <si>
    <t>112年度國科會計畫(112.08.01~113.07.31)理學院管理費</t>
  </si>
  <si>
    <t>重建六十萬年來環地中海西風帶氣候演變歷史(2/3)</t>
  </si>
  <si>
    <t>會議(2023AGU)</t>
  </si>
  <si>
    <t>具有深度(層)認知能力之AI社交型機器人系統(2/4)</t>
  </si>
  <si>
    <t>會議(2023CDC)</t>
  </si>
  <si>
    <t>資料探勘於元宇宙情境之技術研發與實作(2/3)</t>
  </si>
  <si>
    <t>會議(第三十七屆NeurIPS)</t>
  </si>
  <si>
    <t>會議(FPT 2023)</t>
  </si>
  <si>
    <t>行動裝置電源關鍵技術之高輕載效率可重組多輸出多相轉換器(2/3)</t>
  </si>
  <si>
    <t>會議(IFEEC 2023)</t>
  </si>
  <si>
    <t>行動裝置電源關鍵技術之高輕載效率可重組多輸出多相轉換器(3/3)</t>
  </si>
  <si>
    <t>孔隙與達西尺度的非飽和層殘餘水-入滲水交互作用研究(2/3)</t>
  </si>
  <si>
    <t>具高效率及高可靠度之分散式再生能源電網發展與實現(3/3)</t>
  </si>
  <si>
    <t>會議(IEEE STPEC)、研究</t>
  </si>
  <si>
    <t>遞迴神經網路運用於現地型地震預警之研究</t>
  </si>
  <si>
    <t>會議(AGU2023)</t>
  </si>
  <si>
    <t>使用者經驗性質之智慧型自動驗證技術(2/3)</t>
  </si>
  <si>
    <t>會議(6th IEEE 2023)</t>
  </si>
  <si>
    <t>3、4</t>
  </si>
  <si>
    <t>參訪、會議(2023 ECCE)</t>
  </si>
  <si>
    <t>應用於行動裝置之高效率快速暫態響應混合式電源轉換器(1/3)</t>
  </si>
  <si>
    <t>桃園-林口海岸 CCS場址調查與評估-桃園-林口海岸 CCS場址調查與評估(1/2)</t>
  </si>
  <si>
    <t>會議(2023 AGU)</t>
  </si>
  <si>
    <t>會議(DICTA 2023)</t>
  </si>
  <si>
    <t>以上新世至人類世為鑒，探討台灣區域未來極端水文氣候事件(1/3)</t>
  </si>
  <si>
    <t>會議(第36屆北歐地質冬季會議)</t>
  </si>
  <si>
    <t>發展全流域率定曲線資料庫及即時水位警戒預報系統(2/3)</t>
  </si>
  <si>
    <t>創建新穎人工智慧與系統動態以提升水-糧食-能源鍵結協同作用─考量宏觀(全流域)與微觀(客製化)規模(2/3)</t>
  </si>
  <si>
    <t>會議(AGU 2023)</t>
  </si>
  <si>
    <t>固態變壓器於低碳電網應用情境與控制策略模擬分析(1/3)</t>
  </si>
  <si>
    <t>會議(2023 ETFG)</t>
  </si>
  <si>
    <t>電動車充電站地點最佳規劃模型與智慧充電策略探討(2/3)</t>
  </si>
  <si>
    <t>研究</t>
  </si>
  <si>
    <t>臺灣氣候跨領域之風險評估與智慧調適服務之研究-以水會計架構建構跨領域流域水資源管理與氣候變遷調適策略(子計畫二)(1/2)</t>
  </si>
  <si>
    <t xml:space="preserve">國際合作鏈結法人-整合生態友善農法與綠色基礎建設邁向農業部門責任消費與生產(2/3)
</t>
  </si>
  <si>
    <t>國際合作鏈結法人-整合生態友善農法與綠色基礎建設邁向農業部門責任消費與生產(3/3)</t>
  </si>
  <si>
    <t>以人工智慧與醫療健康大數據翻轉慢性疾病醫療照護與管理(II)(1/2)</t>
  </si>
  <si>
    <t>我國浮動式離岸風機TRL 5-7 實海域測試機組設計分析及場域規劃(1/2)</t>
  </si>
  <si>
    <t>小纖維神經病變影像的電腦輔助分析與量測系統(1/3)</t>
  </si>
  <si>
    <t>介電奈米結構之多重共振模態於可調式高效率線性與非線性超穎介面研究(3/3)</t>
  </si>
  <si>
    <t>台灣陸上與海洋環境中碘-129之時序分析與其對環境變遷的意義(3/3)</t>
  </si>
  <si>
    <t>柔性印刷電路板上DC-DC轉換器的開發與分析(1/4)</t>
  </si>
  <si>
    <t>南極繞極流水體與海冰變化對早更新世低緯度太平洋暖池發育的影響(2/2)</t>
  </si>
  <si>
    <t>CREATE VIII：亞洲增生與碰撞大地構造研究整合型計畫-III (ACT in Asia- III)-CREATE VIII：子計畫二-越南中部Truong Son構造帶與Kontum基盤岩變質岩石學研究(3/3)</t>
  </si>
  <si>
    <t>學門主題式計畫：無人機高精度UWB定位與強健定位控制及其民生應用(3/3)</t>
  </si>
  <si>
    <t>末次冰期以來亞洲季風與西風帶的互動及其對氣候的影響(1/2)</t>
  </si>
  <si>
    <t>潮間帶震測探勘分析技術研發-潮間帶震測探勘分析技術研發(1/2)</t>
  </si>
  <si>
    <t>序率地下水多細緻度模式與其參數推估架構發展(2/3)</t>
  </si>
  <si>
    <t>震波干涉法在台灣的應用與評估</t>
  </si>
  <si>
    <t>創建新穎人工智慧與系統動態以提升水-糧食-能源鍵結協同作用─考量宏觀(全流域)與微觀(客製化)規模</t>
  </si>
  <si>
    <t>玉里與池上斷層的二維與三維震測</t>
  </si>
  <si>
    <t>西太平洋與東亞區域主要板塊邊界帶之活動構造、極端事件記錄與地質災害特性（二）(3/3)</t>
  </si>
  <si>
    <t>國際會議與移地研究</t>
  </si>
  <si>
    <t>小樣本學習在人類語言處理上之新技術開發及其在人機互動之應用(1/3)</t>
  </si>
  <si>
    <t>小樣本學習在人類語言處理上之新技術開發及其在人機互動之應用(2/3)</t>
  </si>
  <si>
    <t>使用者經驗性質之智慧型自動驗證技術(3/3)</t>
  </si>
  <si>
    <t>稀疏陣列訊號處理之來源數列舉與方向角估計(2/2)</t>
  </si>
  <si>
    <t>台灣地區地震震源自我相似性之特性分析(1/2)</t>
  </si>
  <si>
    <t>基於時空分析與深度學習神經網路之地層下陷預警研究</t>
  </si>
  <si>
    <t>學門主題式計畫-永續水資源治理：南區水資源供需網絡與產業發產策略之整併提升-學門主題式計畫-永續水資源治理：南區水資源供需網絡與產業發產策略之整併提升(2/3)</t>
  </si>
  <si>
    <t>釐清塑膠微粒共暴露下抗環丙沙星之綠膿桿菌族群動態以預防人類感染：模式發展與風險評估</t>
  </si>
  <si>
    <t>自督導式學習在語音處理上之新技術開發(1/2)</t>
  </si>
  <si>
    <t>有限值傳感器相關問題之計算複雜度分析(1/3)</t>
  </si>
  <si>
    <t>河川及海岸堤防破壞之數值模擬、機制分析與模型試驗研究-河川堤防破壞之機理分析及雙向流固耦合模擬研究(總計畫及子計畫二)(2/2)</t>
  </si>
  <si>
    <t>具動力波特性之細胞自動機即時淹水演算架構之創新研發(1/3)</t>
  </si>
  <si>
    <t>手術機器人協同擴增感測與人機介面輔助嬰幼兒開放性動脈導管關閉術之動物實驗(1/3)</t>
  </si>
  <si>
    <t>開發整合式精準分離技術應用於有價資源之梯級回收邁向農業循環經濟(5/5)</t>
  </si>
  <si>
    <t>溫室植物生長多任務自動照護與維護智慧機器人開發與實現</t>
  </si>
  <si>
    <t>弧陸碰撞對火山活動之影響：以台灣造山活動為例(2/3)</t>
  </si>
  <si>
    <t>移地研究、國際會議</t>
  </si>
  <si>
    <t>唐代陶俑總合研究(3/3)</t>
  </si>
  <si>
    <t>唐代陶俑總合研究(1/3)</t>
  </si>
  <si>
    <t>佛教意識哲學研究：以「一時多心」與受、想心所為核心(2/3)</t>
  </si>
  <si>
    <t>參加美國宗教學會年會</t>
  </si>
  <si>
    <t>佛教意識哲學研究：以「一時多心」與受、想心所為核心(3/3)</t>
  </si>
  <si>
    <t>「不再瘋狂」：查爾斯‧布羅克登‧布朗與失能研究(2/2)</t>
  </si>
  <si>
    <t>出席 Crime, Justice, and Cultures of Transgression in Early American會議</t>
  </si>
  <si>
    <t>「不再瘋狂」：查爾斯‧布羅克登‧布朗與失能研究(1/2)</t>
  </si>
  <si>
    <t>玩法之途：臺灣文學中的法律敘事</t>
  </si>
  <si>
    <t>出席CSAAA 2023國際會議</t>
  </si>
  <si>
    <t>混語化的戲劇力：法語與英語的美洲（1960s-80s）(2/3)</t>
  </si>
  <si>
    <t>混語化的戲劇力：法語與英語的美洲（1960s-80s）(1/3)</t>
  </si>
  <si>
    <t>出席ICLLA 2023國際會議</t>
  </si>
  <si>
    <t>從童顏到鶴髮:子音頻譜特性之語音趨同——以台灣華語平翹舌對轉為例(2/3)</t>
  </si>
  <si>
    <t>出席20th ICPhS國際會議</t>
  </si>
  <si>
    <t>從童顏到鶴髮:子音頻譜特性之語音趨同——以台灣華語平翹舌對轉為例(1/3)</t>
  </si>
  <si>
    <t>新世紀台灣女性詩學探論(2001-2020)(3/3)</t>
  </si>
  <si>
    <t>出席CSAA 18th Biennial Conference</t>
  </si>
  <si>
    <t>性別與明代戶口管理(2/2)</t>
  </si>
  <si>
    <t>出席 CSAA 18th Biennail Conference 2023</t>
  </si>
  <si>
    <t>華北地區舊石器時代晚期技術創新的行為層面：以山西柿子灘遺址為例(2/2)</t>
  </si>
  <si>
    <t>參加13th KAPI Conference及移地研究</t>
  </si>
  <si>
    <t>對外西語教學教科書在西班牙感謝言語行為的跨文化語用研究：以台灣西語學習者為例</t>
  </si>
  <si>
    <t>港中台浪潮先鋒：牟敦芾的電影(II)(2/2)</t>
  </si>
  <si>
    <t>出席中華研究會議發表論文及移地研究</t>
  </si>
  <si>
    <t>探討紫孢菌Purpureocillium sp. BA1S菌株對PBAT塑膠農膜的生分解機制及其應用</t>
  </si>
  <si>
    <t>參加 6th APMNF國際會議並演講</t>
  </si>
  <si>
    <t>佛光大學轉入-數字作為建構世界的工具:佛光大學轉入-近代中國社會調查、統計知識與數字概念的建立(3/3)</t>
  </si>
  <si>
    <t>臺灣華語高元音的唇形與姿態(2/2)</t>
  </si>
  <si>
    <t>出席 Acoustical Society of America 2023 國際會議</t>
  </si>
  <si>
    <t>臺灣華語高元音的唇形與姿態(1/2)</t>
  </si>
  <si>
    <t>中村星湖與葛西善藏：日本大正時期的「角色原型」問題</t>
  </si>
  <si>
    <t>酷兒機器人：AI科幻小說中的性、性別與生殖未來</t>
  </si>
  <si>
    <t>出席 Electricdreams- Between fiction and society II會議、PIK會議及PASS 2023會議</t>
  </si>
  <si>
    <t>佛洛伊德與精神分析的時代(1/3)</t>
  </si>
  <si>
    <t>全球晶片戰略下的地方社會：以台積電日本擴廠為中心(1/3)</t>
  </si>
  <si>
    <t>「讀書」的科學：二十世紀初中國的默讀文化</t>
  </si>
  <si>
    <t>都市空間中的台灣文學研究Ⅲ</t>
  </si>
  <si>
    <t>國立臺南大學轉入-以戲劇作為方法:台灣劇場的'移人'聲音(2009-2020)(3/3)</t>
  </si>
  <si>
    <t>出席IICAH2024國際會議</t>
  </si>
  <si>
    <t>國立臺南大學轉入-以戲劇作為方法:台灣劇場的'移人'聲音(2009-2020)(1.2/3)</t>
  </si>
  <si>
    <t>重繪太平洋空間：追索近期太平洋內之文化接合(1/3)</t>
  </si>
  <si>
    <t>當代道教的人類學研究：生命史、多尺度情境與新宗教實踐(2/3)</t>
  </si>
  <si>
    <t>論紐西蘭英語元音弱化的機制</t>
  </si>
  <si>
    <t>致豐盛之途：《美味與健康飲食之書》與理想蘇維埃家庭概念的發展</t>
  </si>
  <si>
    <t>古希臘史學家中的多語現象及口譯員</t>
  </si>
  <si>
    <t>出席 The ASCS 45th 2024國際會議</t>
  </si>
  <si>
    <t>參加SCMS會議</t>
  </si>
  <si>
    <t>海上詩路與馬來世界：十八至廿世紀漢詩文裡的南海行旅和風土寫作(3/3)</t>
  </si>
  <si>
    <t>慢下來留心觀察：漢德克慢的美學與倫理學</t>
  </si>
  <si>
    <t>參加ACLA國際會議</t>
  </si>
  <si>
    <t>認知概念與規範概念的相關邏輯(2/3)</t>
  </si>
  <si>
    <t>出席AWPL及GSIS國際會議</t>
  </si>
  <si>
    <t>白銀時代的俄羅斯詩歌：象徵主義的遺產與阿克美主義的繼承和反叛(1/2)</t>
  </si>
  <si>
    <t>國木田獨步的新體詩創作—翻譯背景與環境變遷的視角—</t>
  </si>
  <si>
    <t>「從內裏感受自己的身體」：虛擬實境中的本體感、平衡感與身體擁有感(1/2)</t>
  </si>
  <si>
    <t>出席ICDEET-24國際研討會發表論文</t>
  </si>
  <si>
    <t>啟蒙、抵抗與自覺之路：東亞莎士比亞與殖民現代性研究(1/3)</t>
  </si>
  <si>
    <t>出席AAS 2024 Annual Conference</t>
  </si>
  <si>
    <t>神?之辨： 方以智《象環寤記》中物徵與三教思想義蘊</t>
  </si>
  <si>
    <t>末日、人性、未來史：威爾斯科幻小說與中國近現代文學的共振(1/3)</t>
  </si>
  <si>
    <t>出席ACLA國際會議</t>
  </si>
  <si>
    <t>舞出家鄉：阿美族舞蹈、移居與異識(2/2)</t>
  </si>
  <si>
    <t>清代臺灣的軍事與社會(2/2)</t>
  </si>
  <si>
    <t>章學誠的社交網絡、女性傳記書寫與性別史論</t>
  </si>
  <si>
    <t>參加美國亞洲研究年會及移地研究</t>
  </si>
  <si>
    <t>台灣當代劇場內捲景觀的後殖民根源與批判芻議</t>
  </si>
  <si>
    <t>出席AAS國際會議</t>
  </si>
  <si>
    <t>知識與智慧：柏拉圖《泰艾提得斯》、《智者》、《政治家》三部曲研究(2/3)</t>
  </si>
  <si>
    <t>出席APS 2024古代哲學年會</t>
  </si>
  <si>
    <t>物與文化交接：十九至二十世紀初中╱西知識經驗與實踐-「物」秩序重構 : 以馮至觀物為線索的討論(1/3)</t>
  </si>
  <si>
    <t>「Chinaman」一詞的早期歷史</t>
  </si>
  <si>
    <t>英雄本事:文學與現實中的跨大西洋畜牛研究之二 (第二與第三年)(2/2)</t>
  </si>
  <si>
    <t>佛學有部論，傾向因果理論，超時，和科學實證之交會(1/3)</t>
  </si>
  <si>
    <t>山席IAPT年會</t>
  </si>
  <si>
    <t>出席AIA/SCS 2024 Joint Annual Meeting</t>
  </si>
  <si>
    <t>以 HC-Pro 誘導自由型微型核酸之累積特性進行RNA 誘導型靜默複合體組裝及微型核酸-AGO1 裝載機制之研究(1/3)</t>
  </si>
  <si>
    <t>政治大學轉入--不列顛古史辯:十六、十七世紀英格蘭與蘇格蘭的古代史書寫(1/2)</t>
  </si>
  <si>
    <t>運用社群探勘技術探討程式開發者的資訊需求(2/2)</t>
  </si>
  <si>
    <t>國際研討會</t>
  </si>
  <si>
    <t>利用多重代用指標重建北太平洋海表溫在過去不同二氧化碳濃度下的變化(3/3)</t>
  </si>
  <si>
    <t>由DART資料中擷取經驗格林函數:海嘯預警運用與長期氣候變遷之監測</t>
  </si>
  <si>
    <t>極端事件於臺灣東部外海之海洋地質紀錄-2（EAGER-ET-2）-EAGER-ET-2：子計畫三-極端沈積物傳輸事件於臺灣東部外海的地形及地層紀錄(3/3)</t>
  </si>
  <si>
    <t>分析師團隊與研究報告特性</t>
  </si>
  <si>
    <t>探索組織數位化決策 - 由組織研究及策略人力資源管理觀點出發(2/3)</t>
  </si>
  <si>
    <t>從競標者投標行為分析台灣使用競價拍賣新股上市的優缺點(2/3)</t>
  </si>
  <si>
    <t>東沙隆起晚中新世以來的震測地層學與地質事件研究(3/3)</t>
  </si>
  <si>
    <t>臺歐盟國合計畫－發展預測動態系統劇變之預警信號：以產甲烷生物反應槽為模式系統(3/3)</t>
  </si>
  <si>
    <t>貼心而不過度的服務: 服務人員與顧客互動中的服務留心行為與服務適切度之探討、量表發展與實證模型建立</t>
  </si>
  <si>
    <t>以酵母菌基因工程建構葫蘆烷型三?皂?元之生物合成(1/3)</t>
  </si>
  <si>
    <t>漁業捕撈對魚類種內不同大小個體空間分布之影響(3/3)</t>
  </si>
  <si>
    <t>副熱帶陸棚浮游生物食物網生態過程研究(Ⅱ)-子計畫：海洋顆粒性有機物質之元素比對浮游生物種類組成、多樣性及能量傳遞效率之影響(3/3)</t>
  </si>
  <si>
    <t>全球金融危機下年輕企業的聯盟戰略(2/3)</t>
  </si>
  <si>
    <t>西北太平洋海洋藍碳整合研究－西北太平洋海洋藍碳整合研究(2/4)</t>
  </si>
  <si>
    <t>自動化觀測多重海洋波動現象對於上層海洋邊界層動力過程之影響(1/3)</t>
  </si>
  <si>
    <t>臺灣海域作業化四維氣象-海洋研究與防災觀測網-臺灣海域作業化四維氣象-海洋研究與防災觀測網(2/4)</t>
  </si>
  <si>
    <t>微米尺度的4D沉積學：以機器學習結合高解析度岩心掃描技術破析極端事件之地質紀錄(2/3)</t>
  </si>
  <si>
    <t>黑潮到紊流之間的能量交換觀測研究-子計畫：黑潮於海底山引發之水動力過程、渦漩與水團變異之研究(2/3)</t>
  </si>
  <si>
    <t>財富效應、職業選擇、以及創業決策：兩個勞動金融的研究</t>
  </si>
  <si>
    <t>從個體表現到生態系的穩定性: 珊瑚礁視角(1/3)</t>
  </si>
  <si>
    <t>探索跨國企業之永續發展：文化、制度與動態能力觀點(2/3)</t>
  </si>
  <si>
    <t>學門主題式計畫-虛實智能設備健康保養與擴增實境製造技術(3/3)</t>
  </si>
  <si>
    <t>微米尺度的4D沉積學：以機器學習結合高解析度岩心掃描技術破析極端事件之地質紀錄(3/3)</t>
  </si>
  <si>
    <t>細菌對海洋溶解有機物的化學組成改變：在生地化循環的影響與貢獻(1/3)</t>
  </si>
  <si>
    <t>因應大規模大眾健康緊急事件-公私部門協同整合下之個人防護產品供應鏈 管理(2/3)</t>
  </si>
  <si>
    <t>董監事責任險、會計穩健性與投資人長短期偏好(2/3)</t>
  </si>
  <si>
    <t>董監事責任險、會計穩健性與投資人長短期偏好(1/3)</t>
  </si>
  <si>
    <t>上新世期間的東太平洋古海洋學:從短期變化到長期趨勢</t>
  </si>
  <si>
    <t>極端事件於臺灣東部外海之海洋地質紀錄-2（EAGER-ET-2）-EAGER-ET-2：總計畫暨子計畫一-臺灣東部外海現代與古自然災害之沈積紀錄研究(3/3)</t>
  </si>
  <si>
    <t>7、4</t>
  </si>
  <si>
    <t>兩層準地轉模型中紊流的基本性質</t>
  </si>
  <si>
    <t>利用水下聲景重建海洋聲速場與其應用</t>
  </si>
  <si>
    <t>開發深紫外光氮化鋁鎵、紅光氮化銦鎵(微)發光二極體及雷射二極體分析技術（ＩＩ）：持續開發缺陷穿隧和離子缺陷飄移數值模型、應用於氮化物或鈣鈦礦為主之發光元件(1/3)</t>
  </si>
  <si>
    <t>SportSense 6D Fusion -多樣式融合感測於揮擊與擺臂運動的動作修正、訓練、與傷害預防整合系統開發：臺大-臺體再創新高(1/4)-外校轉撥</t>
  </si>
  <si>
    <t>出席國際會議(ICNS-14)</t>
  </si>
  <si>
    <t>一般策略專案計畫(整合型)邁向太赫茲磷化銦異質介面雙載子電晶體及其功率放大電路模組(2/2)--轉撥外校</t>
  </si>
  <si>
    <t>在奈米腔結構內經由近場作用的光色轉換(1/3)</t>
  </si>
  <si>
    <t>在奈米腔結構內經由近場作用的光色轉換(2/3)</t>
  </si>
  <si>
    <t>向太赫茲磷化銦異質介面雙載子電晶體及其功率放大電路模組(2/2)--轉撥外校</t>
  </si>
  <si>
    <t>出席國際會議(ICREM 2023會議)</t>
  </si>
  <si>
    <t>以頻率域葉綠素螢光生命期影像監測牛番茄水分與溫度逆境之系統開發(1/2)</t>
  </si>
  <si>
    <t>國科會撥來專家學者出席國際會議補助款</t>
  </si>
  <si>
    <t>出席第十一屆國際細胞激素與干擾素學會研討會議</t>
  </si>
  <si>
    <t>數位智能法院、法律科技與接近正義-數位智能法院、法律科技與接近正義(3/3)</t>
  </si>
  <si>
    <t>組團出席「ICIAM 2023 Tokyo」</t>
  </si>
  <si>
    <t>出席「International Conference on Computational Plasticity」</t>
  </si>
  <si>
    <t>擔任 IEEE Transactions on Power Electronics 期 刊主編(2/3)</t>
  </si>
  <si>
    <t>參加2023 ECCE</t>
  </si>
  <si>
    <t>參加IEEE IFEEC 2023</t>
  </si>
  <si>
    <t>科技國家之秩序與安全(3/3)</t>
  </si>
  <si>
    <t>因執行計畫需求出國參訪與考察</t>
  </si>
  <si>
    <t>藍色經濟與海洋環境政治：水下物質、海洋生物與漁村社區</t>
  </si>
  <si>
    <t>生態永續的田間科學協商與實作：媒體、農民與氣候變遷(2/2)</t>
  </si>
  <si>
    <t>參加 2023 SRA Annual Meeting 國際會議</t>
  </si>
  <si>
    <t>生態永續的田間科學協商與實作：媒體、農民與氣候變遷(1/2)</t>
  </si>
  <si>
    <t>數位微流體於液態切片生物標記的檢測：以糖尿病腎病變為例(3/3)</t>
  </si>
  <si>
    <t>出席IEEE-NANOMED 2023會議</t>
  </si>
  <si>
    <t>都市永續轉型與韌性建構－臺灣北部都市化、綠基盤變遷與高溫韌性不平等評估(子計畫八)</t>
  </si>
  <si>
    <t>出席Real corp 2023會議</t>
  </si>
  <si>
    <t>比較基因體分析探討香蕉黃葉病菌致病性及基因水平轉移</t>
  </si>
  <si>
    <t>出席亞洲真菌學會2023大會</t>
  </si>
  <si>
    <t>創傷後的症狀衍生與維持模式之探究：思緒漫遊與時間態度的角色(2/3)</t>
  </si>
  <si>
    <t>移地研究及出席ISTSS</t>
  </si>
  <si>
    <t>跨科際建構治療多重系統退化症的新希望：從NMDA受體調控藥物、臨床前模式到臨床試驗-跨領域建構治療多重系統退化症的新希望：從NMDA受體調控藥物、臨床前模式到臨床試驗(1/4)</t>
  </si>
  <si>
    <t>出席10th FAOPS2023國際會議</t>
  </si>
  <si>
    <t>超高解析微型顯示器技術與智慧醫療應用(1/2)--轉撥外校</t>
  </si>
  <si>
    <t>出席SPIE Photonics West 2024</t>
  </si>
  <si>
    <t>運用熱載子效應於矽基中紅外光偵測器之研究(1/3)</t>
  </si>
  <si>
    <t>以單模短腔多色可見光雷射二極體模組增進高速48-100 Gbit/s數位光無線通信(3/3)</t>
  </si>
  <si>
    <t>因應淨零政策之食農體系的調適與建議-因應淨零政策之食農體系的調適與建議(1/4)--分帳管理</t>
  </si>
  <si>
    <t>出席FEB-UB國際會議</t>
  </si>
  <si>
    <t>奧運級游泳選手自由式軀幹穩定性、划手加速度與划手軌跡修正系統整合研究</t>
  </si>
  <si>
    <t>出席2023亞太生理學會議</t>
  </si>
  <si>
    <t>評估阿茲海默症高風險族群之語言功能:整合行為表現，腦造影與人工智慧技術(1/3)</t>
  </si>
  <si>
    <t>出席國際神經心理學年會</t>
  </si>
  <si>
    <t>邁向太赫茲磷化銦異質介面雙載子電晶體及其功率放大電路模組(2/2)--轉撥外校</t>
  </si>
  <si>
    <t>參加2024 ISSCC</t>
  </si>
  <si>
    <t>超穎表面光學系統設計, 製作與應用(2/3)</t>
  </si>
  <si>
    <t>參加SPIE Photonics West會議</t>
  </si>
  <si>
    <t>超穎表面光學系統設計, 製作與應用(1/3)</t>
  </si>
  <si>
    <t>雷射誘發材料轉移製程應用於可撓性汗液偵測元件之開發</t>
  </si>
  <si>
    <t>出席第六屆國際材料科學與工程會議</t>
  </si>
  <si>
    <t>開發臨床即時檢測與預後系統於慢性腎臟病的精準診斷與治療(2/3)</t>
  </si>
  <si>
    <t>參加MEMS 2024國際會議</t>
  </si>
  <si>
    <t>解析由肌動蛋白調控植物免疫之機制</t>
  </si>
  <si>
    <t>參加國際會議</t>
  </si>
  <si>
    <t>發展倍頻顯微術以從事非侵入式周邊神經病變病理檢測(3/3)</t>
  </si>
  <si>
    <t>參加FOM2024國際會議</t>
  </si>
  <si>
    <t>發展倍頻顯微術以從事非侵入式周邊神經病變病理檢測(1/3)</t>
  </si>
  <si>
    <t>基於異質整合的顯示光學研究及車用元宇宙應用</t>
  </si>
  <si>
    <t>參加國際光學學會</t>
  </si>
  <si>
    <t>基於異質整合的顯示光學研究及車用元宇宙應用(二)(1/2)</t>
  </si>
  <si>
    <t>高傳輸速率矽光子晶片及相關元件之設計</t>
  </si>
  <si>
    <t>參加OFC會議</t>
  </si>
  <si>
    <t>以計算社會神經科學取向探討互動心智及心智的集體影響</t>
  </si>
  <si>
    <t>參加SANS 2024會議及CNS 2024</t>
  </si>
  <si>
    <t>參加第52屆神經科學學會年會及移地研究</t>
  </si>
  <si>
    <t>跨領域解開大腦學習之謎–以小胖威利症為起點(2/3)</t>
  </si>
  <si>
    <t>組間呼吸控制影響高強度阻力運動頸動脈血流動力學與血壓變異度之生理效益</t>
  </si>
  <si>
    <t>至東京產業研究所學術交流及日本生理學會發表論文</t>
  </si>
  <si>
    <t>針對多波段氮化物合金元件之載子侷限化效應進行數值分析和實驗驗證(3/3)</t>
  </si>
  <si>
    <t>開發全腦介觀極限影像平台以從事大腦解構、解訊及創新治療-開發全腦介觀極限影像平台以從事大腦解構、解訊及創新治療(1/2)--轉撥外校</t>
  </si>
  <si>
    <t>參加台美雙邊研討會</t>
  </si>
  <si>
    <t>有機分子量子特性及應用之研究(3/3)</t>
  </si>
  <si>
    <t>二維材料與凡德瓦介面之兆赫聲譜學(3/3)</t>
  </si>
  <si>
    <t>參加CLEO國際會議</t>
  </si>
  <si>
    <t>分波多工光纖量子通訊網路中量子密鑰分發關鍵零組件及系統整合研發--由工程的角度出發(3/5)</t>
  </si>
  <si>
    <t>參加OPIC 2024_</t>
  </si>
  <si>
    <t>參加OPIC 2024</t>
  </si>
  <si>
    <t>記憶引導行為的神經機制(3/3)</t>
  </si>
  <si>
    <t>參加認知神經科學2024年會</t>
  </si>
  <si>
    <t>臺德(DE)雙邊協議型擴充加值(add-on)國際合作研究計畫一知覺填補效應的神經計算(1/3)</t>
  </si>
  <si>
    <t>參加VSS國際會議</t>
  </si>
  <si>
    <t>參加OPIC會議</t>
  </si>
  <si>
    <t>邁向幸福之個人化壓力管理：從觀察到控制(1/4)</t>
  </si>
  <si>
    <t>參加心理學國際會議</t>
  </si>
  <si>
    <t>參加2024CINP</t>
  </si>
  <si>
    <t>參加SRBR年會</t>
  </si>
  <si>
    <t>參加S4SN國際會議</t>
  </si>
  <si>
    <t>112年度(第61屆)補助科學與技術人員赴國外短期研究</t>
  </si>
  <si>
    <t>短期研究</t>
  </si>
  <si>
    <t>氧化鎵鈮酸鋰異質結構之極化場量工程與色心光源應用(3/3)</t>
  </si>
  <si>
    <t>參加OPIC 2024會議</t>
  </si>
  <si>
    <t>交互作用色中心之原子級電子電路形式(3/3)</t>
  </si>
  <si>
    <t>MRM2023並發表</t>
  </si>
  <si>
    <t>中性KL介子稀有衰變(2/3)</t>
  </si>
  <si>
    <t>JPARC移地研究</t>
  </si>
  <si>
    <t>應用於腦科學之先進光學影像技術平台-應用於腦科學之先進光學影像技術平台(1/2)</t>
  </si>
  <si>
    <t>Optics and Photonics會議並發表</t>
  </si>
  <si>
    <t>臺灣大學-IBM量子電腦中心(1/3)</t>
  </si>
  <si>
    <t>參加IBM Quantum Summit 2023 and Quantum practitioners Forum</t>
  </si>
  <si>
    <t>散射振幅自舉法：從量子重力，到古典黑洞動力系統以及三/四維規範場論之對偶(1/3)</t>
  </si>
  <si>
    <t>從 Anti de-Sitter 共型引導到 de Sitter 空間(2/3)</t>
  </si>
  <si>
    <t>等效原理、去耦原理與黑洞信息悖論(3/3)</t>
  </si>
  <si>
    <t>參與CMS實驗前進大強子對撞機第三與未來運行期-參與CMS實驗前進大強子對撞機第三期與未來運行(1/3)</t>
  </si>
  <si>
    <t>Matrix Quantum Mechanics for M-theory Revisited</t>
  </si>
  <si>
    <t>古典和量子系統拓樸態的數值研究(3/3)</t>
  </si>
  <si>
    <t>INTERNATIONAL CONFERENCE ON HIGHLY FRUSTRATED MAGNETISM(HFM 2024)</t>
  </si>
  <si>
    <t>森林療癒對延緩老化效益研究–腦與認知科學觀點(3/3)</t>
  </si>
  <si>
    <t>international Forest Therapy Congress</t>
  </si>
  <si>
    <t>強相互作用系統的量子場論研究(1/3)</t>
  </si>
  <si>
    <t>參與超級B介子工廠中央漂移室前端電子電路板量產暨B介子稀有衰變研析(1/3)</t>
  </si>
  <si>
    <t>參與CMS實驗前進大強子對撞機第三期與未來運行-從CMS實驗中了解希格斯玻色子的起源以及臺灣偵測器聯合實驗室（TIDC）新型設備的開發(1/3)</t>
  </si>
  <si>
    <t>尋找中性K介子稀有衰變-日本強子加速器KOTO實驗 (II)(3/3)</t>
  </si>
  <si>
    <t>因應氣候變遷淺山坡地農業生態系服務調適策略研究(3/4)</t>
  </si>
  <si>
    <t>AARES</t>
  </si>
  <si>
    <t>青春路上、責任同行：社會領域課程與青少年公共參與之關係研究(2/3)</t>
  </si>
  <si>
    <t>7th IACE</t>
  </si>
  <si>
    <t>SPIE Photonics West</t>
  </si>
  <si>
    <t>安娜貝爾（AnaBHEL）類比黑洞實驗計劃探索霍京蒸發(1/3)</t>
  </si>
  <si>
    <t>以電漿飛翔鏡探索?洞霍京蒸發及信息遺失悖論(3/3)</t>
  </si>
  <si>
    <t>Quantum Materials Symposium 2024並給演講</t>
  </si>
  <si>
    <t>於南極高山上確認非標準模型所預期的極高能大氣簇射事件(3/3)</t>
  </si>
  <si>
    <t>gravity and cosmology2024並演講</t>
  </si>
  <si>
    <t>螢光糖化終產物之高光譜成像應用於診斷糖尿病心血管發病機制</t>
  </si>
  <si>
    <t>SPIE Photonics West並發表</t>
  </si>
  <si>
    <t>分子相關週期系統之太赫茲和拉曼振動光譜的理論研究(3/3)</t>
  </si>
  <si>
    <t>1st symposium of asian research network for terahertz molecular science</t>
  </si>
  <si>
    <t>aps march meeting 2024並發表</t>
  </si>
  <si>
    <t>古典和量子系統拓樸態的數值研究(2/3)</t>
  </si>
  <si>
    <t>低維半導體中的量子光電子學(3/5)</t>
  </si>
  <si>
    <t>APS March Meeting 2024</t>
  </si>
  <si>
    <t>有機異質界面之自旋電子學(1/3)</t>
  </si>
  <si>
    <t>APS March Meeting 2024並發表</t>
  </si>
  <si>
    <t>有機異質界面之自旋電子學(2/3)</t>
  </si>
  <si>
    <t>有機異質界面之自旋電子學(3/3)</t>
  </si>
  <si>
    <t>以臨場光譜技術探討z-scheme異質結構於光催二氧化碳還原動力與介面之電荷傳輸(2/3)</t>
  </si>
  <si>
    <t>斯坦理工大學移地研究</t>
  </si>
  <si>
    <t>以臨場光譜技術探討z-scheme異質結構於光催二氧化碳還原動力與介面之電荷傳輸(3/3)</t>
  </si>
  <si>
    <t>至印度斯坦理工大學進行移地研究</t>
  </si>
  <si>
    <t>矽基量子元件、量子計算與量子通訊(5/5)</t>
  </si>
  <si>
    <t>邁向淨零排放：關鍵催化劑材料和轉換機制研究－邁向淨零排放：關鍵催化劑材料和轉換機制研究(1/5)</t>
  </si>
  <si>
    <t>尖端掃描探針顯微技術檢測前瞻半導體材料元件關鍵特性-原子級掃描探針顯微技術檢測半導體關鍵材料元件表面介面能譜分析(1/3)</t>
  </si>
  <si>
    <t>aps2024</t>
  </si>
  <si>
    <t>運用DESI計畫大數據探究星系演化的物理機制(2/3)</t>
  </si>
  <si>
    <t>baryons in the universe 2024</t>
  </si>
  <si>
    <t>新希格斯/味物理時代的十年使命-新希格斯/味物理時代的十年使命(3/5)</t>
  </si>
  <si>
    <t>材料年會、移地研究</t>
  </si>
  <si>
    <t>模擬氣候變遷下林分生長動態變化</t>
  </si>
  <si>
    <t>EGU國際會議</t>
  </si>
  <si>
    <t>2024 MRS SPRING MEETING &amp; EXHIBIT</t>
  </si>
  <si>
    <t>半導體與半金屬中體光伏效應之理論研究(3/3)</t>
  </si>
  <si>
    <t>2024 KIAS-NCTS</t>
  </si>
  <si>
    <t>微能量超音波系統於腦部疾病治療之轉譯研究-微能量超音波系統於腦部疾病治療之轉譯研究(1/4)</t>
  </si>
  <si>
    <t>由集成視場光譜解析星系中恆星形成活動起落之物理機制(2/2)</t>
  </si>
  <si>
    <t>EXTREME GALAXIES IN THEIR EXTREME ENVIORNMENTS AT EXTREMELY EARLY EPOCHS</t>
  </si>
  <si>
    <t>臺灣大學-IBM量子電腦中心(3/3)</t>
  </si>
  <si>
    <t>HEALTHCARE &amp; LIFE SCIENCES QUANTUM WORKING GROUP</t>
  </si>
  <si>
    <t>臺灣大學-IBM量子電腦中心(2/3)</t>
  </si>
  <si>
    <t>有機介面材料之分子結構設計與合成及其在溶液製程光電元件之應用(2/3)</t>
  </si>
  <si>
    <t>訪問、ACS、MRS國際會議</t>
  </si>
  <si>
    <t>FPCP2024</t>
  </si>
  <si>
    <t>IBM QUANTUM NETWORK PARTNER FORUM</t>
  </si>
  <si>
    <t>NDNC 2024</t>
  </si>
  <si>
    <t>50th ICMCTF CONFERENCE</t>
  </si>
  <si>
    <t>Elt Science in Light of JWST</t>
  </si>
  <si>
    <t>以崩塌前後水文觀測資料探討天然林源頭集水區水源涵養調節機制 (II)(1/3)</t>
  </si>
  <si>
    <t>日本砂防學會會暨研究發表會</t>
  </si>
  <si>
    <t>SPIE Photonics West 國際會議</t>
  </si>
  <si>
    <t>參與日本二代B介子工廠Belle II國際研究計畫 (三)(3/3)</t>
  </si>
  <si>
    <t>新希格斯/味物理時代的十年使命-新希格斯/味物理時代的十年使命(2/5)</t>
  </si>
  <si>
    <t>含硫之金屬硫屬化物超薄薄膜與錯配夾層單晶內之電荷密度波研究(2/3)</t>
  </si>
  <si>
    <t>Michigan State University移地研究</t>
  </si>
  <si>
    <t>含硫之金屬硫屬化物超薄薄膜與錯配夾層單晶內之電荷密度波研究(3/3)</t>
  </si>
  <si>
    <t>二維材料之缺陷工程: 原子尺度性質與分子交互作用 (DEFINE2D)(3/3)</t>
  </si>
  <si>
    <t>以層階與生態系統服務流觀點探討都市綠地生態系統服務之供需空間匹配關係II</t>
  </si>
  <si>
    <t>邁向超高速廣域連結之6G核心平台-邁向超高速廣域連結之6G核心平台(1/4)</t>
  </si>
  <si>
    <t>出席3GPP及WPMC發表論文</t>
  </si>
  <si>
    <t>參加IEEE國際會議</t>
  </si>
  <si>
    <t>跨模態資料學習於圖像語意理解、描述、生成與操控 (II)(1/2)</t>
  </si>
  <si>
    <t>校園景觀環境如何影響使用者的健康福祉?-子計畫一：探討校園綠地景觀如何影響使用者的精神福祉及發展設計原則</t>
  </si>
  <si>
    <t>公園景觀健康？建構心、腦、氣與景觀環境參數的評估系統</t>
  </si>
  <si>
    <t>正交時頻間距調變系統的設計及分析</t>
  </si>
  <si>
    <t>犬前十字韌帶疾病囊內修復精準治療策略與其生物力學分析(2/3)</t>
  </si>
  <si>
    <t>無許可大規模非同步接取之信號與偵測設計</t>
  </si>
  <si>
    <t>參加ICNCC國際會議發表論文</t>
  </si>
  <si>
    <t>臺美半導體合作計畫-晶片金氧半電晶體及微機電紅外光譜系統</t>
  </si>
  <si>
    <t>移地研究、參加 RWW國際會議</t>
  </si>
  <si>
    <t>具機械與電子整合切換功能之多波束天線技術發展</t>
  </si>
  <si>
    <t>參加IEEE 2024 EuCAP</t>
  </si>
  <si>
    <t>比較古典型與新入侵型豬瘟病毒之抗原性、免疫調控及致病性差異探討田間病毒置換之機制</t>
  </si>
  <si>
    <t>整合高速通訊及感測能力的次太赫茲天線波束成型關鍵晶片(2/4)</t>
  </si>
  <si>
    <t>參加EuCAP2024研討會並發表論文</t>
  </si>
  <si>
    <t>開發非侵入性定量大腦組織血流指數與血紅素濃度變化之光學技術</t>
  </si>
  <si>
    <t>300-GHz 頻段多輸入輸出及雙極化無線收發系統(2/4)</t>
  </si>
  <si>
    <t>參訪、出席國際會議</t>
  </si>
  <si>
    <t>新世代零信任物聯網暨晶片資安技術研究(1/2)</t>
  </si>
  <si>
    <t>粒線體調控對小鼠卵巢功能影響之研究</t>
  </si>
  <si>
    <t>參與國際學術研討會</t>
  </si>
  <si>
    <t>基於新穎圖神經網路、半監督與多模態學習架構之端對端癌症預後分析</t>
  </si>
  <si>
    <t>出席2024 ICASSP國際會議</t>
  </si>
  <si>
    <t>參加AAAI2024國際會議</t>
  </si>
  <si>
    <t>分散式學習於下世代無線網路中之研究： 理論，演算法，與系統設計(II)</t>
  </si>
  <si>
    <t>參加ICASSP 2024國際會議</t>
  </si>
  <si>
    <t>出席ICLR2024</t>
  </si>
  <si>
    <t>量子網路通訊與機器學習(4/4)</t>
  </si>
  <si>
    <t>快速超音波四維功能性影像技術開發及生醫應用</t>
  </si>
  <si>
    <t>出席國際會議AFSUMB2024</t>
  </si>
  <si>
    <t>應用於6G通訊之140GHz無線收發系統-應用於6G通訊之140GHz無線收發系統暨子計畫四：D頻段 1024-QAM次諧波數位解調器開發</t>
  </si>
  <si>
    <t>出席國際會議ISCAS</t>
  </si>
  <si>
    <t>出席國際會議2024 ICLR</t>
  </si>
  <si>
    <t>超寬頻共模雜訊吸收電路應用於下世代高速差動介面之電磁相容研究</t>
  </si>
  <si>
    <t>可進行多重表面增強拉曼散射-抗生素敏感性試驗之微流道系統</t>
  </si>
  <si>
    <t>前視型功能性心臟內及血管內超音波影像技術與設備開發</t>
  </si>
  <si>
    <t>出席國際會議ISBI2024</t>
  </si>
  <si>
    <t>高頻雷達收發天線雙向輻射特性之縮距式量測系統基礎技術</t>
  </si>
  <si>
    <t>出席國際會議2024 APEMC</t>
  </si>
  <si>
    <t>從勞動法之觀點論ESG之意義與機能-以日本法之經驗為借鏡</t>
  </si>
  <si>
    <t>出席「Romanticism Contemporary Culture Conference」</t>
  </si>
  <si>
    <t>出席「The 13th Asian Symposium on Microbial Ecology」研討會</t>
  </si>
  <si>
    <t>出席「WAPOR Asia Pacific Sixth Annual Conference」</t>
  </si>
  <si>
    <t>出席「美國地球物理學會2023秋季大會」研討會</t>
  </si>
  <si>
    <t>出席「TW－TH Bilateral Catalysis Symposium 2023」研討會</t>
  </si>
  <si>
    <t>出席「the 63rd edition of the International Conference on the Bioscience of Lipids」研討會</t>
  </si>
  <si>
    <t>國科會補助雙邊合作計畫人員交流計畫案(研發處)</t>
  </si>
  <si>
    <t>新魯汶大學雙邊研究</t>
  </si>
  <si>
    <t>出席2023臺灣與印度社會科學雙邊研討會</t>
  </si>
  <si>
    <t>出席雙邊交流研討會</t>
  </si>
  <si>
    <t>出席臺灣與印度社會科學雙邊研討會</t>
  </si>
  <si>
    <t>海德堡大學研究/參加國際第4紀聯合會INOUA/樣本採樣</t>
  </si>
  <si>
    <t>安特衛普大學交流與參訪</t>
  </si>
  <si>
    <t>參加法蘭西學會頒獎典禮</t>
  </si>
  <si>
    <t>參加台德刑法論壇及移地研究</t>
  </si>
  <si>
    <t>參加台德刑法論壇及杜賽多夫大學發表論文</t>
  </si>
  <si>
    <t>單身平等：二十一世紀的女性主義法律議程</t>
  </si>
  <si>
    <t>參加The Nonmarriage Workshop會議</t>
  </si>
  <si>
    <t>參加AGU國際會議</t>
  </si>
  <si>
    <t>參加ISNM2023會議</t>
  </si>
  <si>
    <t>參加研討會</t>
  </si>
  <si>
    <t>參加IEEM2023國際會議</t>
  </si>
  <si>
    <t>111年度(第60屆)補助科學與技術人員赴國外短期研究</t>
  </si>
  <si>
    <t>討論研究合作並交換研究資料與構想</t>
  </si>
  <si>
    <t>日本減碳創新政策：從國際氣候倡議壓力到國內能效提升的轉型治理研究策略(1/2)</t>
  </si>
  <si>
    <t>參加北海道大學勞動法會議及移地研究</t>
  </si>
  <si>
    <t>參加國際研討會</t>
  </si>
  <si>
    <t>參加國際會議並演講</t>
  </si>
  <si>
    <t>參加2024JMM及2024ICCE國際會議</t>
  </si>
  <si>
    <t>參加2024年世界漁業大會</t>
  </si>
  <si>
    <t>參加2024年IEEE國際會議</t>
  </si>
  <si>
    <t>利用高通量奈米結構最佳化開發可見光和紅外光輻射奈米光學元件(1/2)</t>
  </si>
  <si>
    <t>參加IEEE 2023國際研討會</t>
  </si>
  <si>
    <t>參加國際會議並發表論文</t>
  </si>
  <si>
    <t>參加IVRJ2023國際會議發表論文及擔任主持人</t>
  </si>
  <si>
    <t>參加2024年歐洲地球科學學會年會</t>
  </si>
  <si>
    <t>移地研究/參加國際會議及座談會發表論文與專題演講</t>
  </si>
  <si>
    <t>參加MRS國際會議</t>
  </si>
  <si>
    <t>參加EGU24國際會議發表研究成果</t>
  </si>
  <si>
    <t>參加EGU24國際會議發表論文</t>
  </si>
  <si>
    <t>海德堡大學研究</t>
  </si>
  <si>
    <t>拜訪Santiago Elena教授及討論國際合作計畫執行目標與工作內容執行移地研究</t>
  </si>
  <si>
    <t>東洋大學移地研究</t>
  </si>
  <si>
    <t>109年度(第58屆)補助科學與技術人員赴國外短期研究</t>
  </si>
  <si>
    <t>加州大學從事Cornea transparency研究</t>
  </si>
  <si>
    <t>110年度(第59屆)補助科學與技術人員赴國外短期研究</t>
  </si>
  <si>
    <t>接納個人式威權主義：動機式推論,歷史記憶與中國因素(1/2)</t>
  </si>
  <si>
    <t>APSA美國政治學會2023年會發表論文</t>
  </si>
  <si>
    <t>臺灣大學系統科研產業化平台計畫</t>
  </si>
  <si>
    <t>2023 MIT參訪</t>
  </si>
  <si>
    <t>新冠疫情中的泰緬邊境難民(2/2)</t>
  </si>
  <si>
    <t>移地研究差旅費</t>
  </si>
  <si>
    <t>以社會科學為導向的淨零生活研究-以社會科學為導向的淨零生活研究(1/4)</t>
  </si>
  <si>
    <t>移地研究，1/23會議專題演講</t>
  </si>
  <si>
    <t>自雇與勞動市場及金融市場中的摩擦性</t>
  </si>
  <si>
    <t>早稻田大學會議發表論文差旅費</t>
  </si>
  <si>
    <t>資訊穩健機制設計(2/2)</t>
  </si>
  <si>
    <t>AETW 2024發表論文</t>
  </si>
  <si>
    <t>後疫情下的實驗經濟學與社會科學：從實體到線上、課堂、問卷與眼動實驗(3/4)</t>
  </si>
  <si>
    <t>出席EBRC會議並發表論文</t>
  </si>
  <si>
    <t>後疫情下的實驗經濟學與社會科學：從實體到線上、課堂、問卷與眼動實驗(2/4)</t>
  </si>
  <si>
    <t>替代性照顧兒童少年關係永續研究：服務使用者與提供者觀點初探(2/3)</t>
  </si>
  <si>
    <t>國際研討會Society for Social Work and Research發表論文</t>
  </si>
  <si>
    <t>轉移焦點：中國治理模式中的偏差政策制訂(1/2)</t>
  </si>
  <si>
    <t>生命軌跡、基因與中老年之福祉：一個跨領域的跨國比較研究</t>
  </si>
  <si>
    <t>年輕人口學家會議</t>
  </si>
  <si>
    <t>以土壤近地感測探討淋澱化土壤的化育作用(1/2)</t>
  </si>
  <si>
    <t>ESAFS 2024國際會議發表論文</t>
  </si>
  <si>
    <t>台灣與越南蛇紋岩母質農田土壤肥力之智慧快篩模式(2/3)</t>
  </si>
  <si>
    <t>移地研究採樣</t>
  </si>
  <si>
    <t>資本市場數據估算動態離散行動模型(1/2)</t>
  </si>
  <si>
    <t>國際合作與移地研究</t>
  </si>
  <si>
    <t>適用於智慧服務的可信賴AI先進技術研究(II)(1/2)</t>
  </si>
  <si>
    <t>The 18th EACL2024發表論文</t>
  </si>
  <si>
    <t>稀土元素在岩性土序中的組成及其在土壤化育過程的分布(2/3)</t>
  </si>
  <si>
    <t>出席ESAFS 2024國際會議發表論文</t>
  </si>
  <si>
    <t>家庭、健康、與市場(2/3)</t>
  </si>
  <si>
    <t>參加IWSDS2024國際會議發表論文</t>
  </si>
  <si>
    <t>The 18th Conference of the European Chapter of the Association for Computational Linguistics發表論文</t>
  </si>
  <si>
    <t>「臺灣社會流動的長期趨勢」專書寫作計畫(1/2)</t>
  </si>
  <si>
    <t>EATS會議發表論文</t>
  </si>
  <si>
    <t>關係理論與角色理論共構的國際關係：去國家化的儒家視角(1/3)</t>
  </si>
  <si>
    <t>關係理論與角色理論共構的國際關係：去國家化的儒家視角(2/3)</t>
  </si>
  <si>
    <t>關係理論與角色理論共構的國際關係：去國家化的儒家視角(3/3)</t>
  </si>
  <si>
    <t>ICASSP 2024發表論文</t>
  </si>
  <si>
    <t>「民族、階級與語言：在社會學與民族主義想象中的中國」專書寫作計畫(1/2)</t>
  </si>
  <si>
    <t>ASA國際會議發表論文</t>
  </si>
  <si>
    <t>超低生育率, 離散型生育決策,與教育狂熱</t>
  </si>
  <si>
    <t>2024 Meeting of the Society of Economics of the Household發表論文</t>
  </si>
  <si>
    <t>出席「EGU General Assembly 2024」</t>
  </si>
  <si>
    <t>參加ESA亞太年會並發表論文</t>
  </si>
  <si>
    <t>2024 Canadian Economics Association Conference發表論文</t>
  </si>
  <si>
    <t>以包容為導向之科技計畫-包容智慧治理大數據分析–以議題為導向計畫(2/2)</t>
  </si>
  <si>
    <t>移地研究討論計畫相關事宜</t>
  </si>
  <si>
    <t>在印度與華夏文明下認識亞洲安全：戰略耐性的探究(2/2)</t>
  </si>
  <si>
    <t>以土壤近地感測探討淋澱化土壤的化育作用(2/2)</t>
  </si>
  <si>
    <t>7th ICSS國際會議發表論文</t>
  </si>
  <si>
    <t>再訪隱私權：理論建構、科技轉化與發展趨勢(2/3)</t>
  </si>
  <si>
    <t>AI人文法制基礎環境建置第二期計畫(1/3)</t>
  </si>
  <si>
    <t>考察，蒐集研究資料</t>
  </si>
  <si>
    <t>復原取向的創傷知情照護系統建構：以女性藥物使用併有創傷經驗者為例(1/2)</t>
  </si>
  <si>
    <t>Institute on Violence， Abuse，and Trauma(IVAT)第21屆夏威夷國際學術研討會發表論文</t>
  </si>
  <si>
    <t>出國參展BIO US 2023差旅費)</t>
  </si>
  <si>
    <t>跨組轉帳C→G;依國際產學聯盟辦公室簽文1130049147辦理轉帳，112CD503國外差旅費分攤22116，擬由GTT700支應。</t>
  </si>
  <si>
    <t>EGU會議發表論文MOST 113-2914-I-002-026-A1</t>
  </si>
  <si>
    <t>Swiss BioTech Day參展)(113049101)</t>
  </si>
  <si>
    <t>繳還國科會</t>
  </si>
  <si>
    <t>創新多尺度計算於力學與生物學耦合機制之研究:關節組織中分子機制與細胞機轉探索(5/5)</t>
  </si>
  <si>
    <t>9th ICMOBT會議</t>
  </si>
  <si>
    <t>以蛋白質動力性質與複合體結構建構圖神經網路預測骨骼膠原蛋白點突變之致病性(1/3)</t>
  </si>
  <si>
    <t>災害防救韌性科技方案推動小組計畫(1/4)</t>
  </si>
  <si>
    <t>ICL會議</t>
  </si>
  <si>
    <t>建立列車位置偵測系統整合評估平台與研發多系統列車偵測邏輯(1/3)</t>
  </si>
  <si>
    <t>2024交通運輸研究委員會年度大會</t>
  </si>
  <si>
    <t>探索汽機車混合車流環境合適的安全代理量度</t>
  </si>
  <si>
    <t>TRB 103rd ANNUAL MEETING</t>
  </si>
  <si>
    <t>非馬可夫鏈型態之隨機泥沙運動力學</t>
  </si>
  <si>
    <t>AGU Fall meeting 2023</t>
  </si>
  <si>
    <t>利用野生高粱種間雜交後代探勘影響地下走莖之調控基因</t>
  </si>
  <si>
    <t>國際動植物基因體學會第31屆年會</t>
  </si>
  <si>
    <t>巨型耐震斜撐構架優化研究</t>
  </si>
  <si>
    <t>(臺印(IN)雙邊協議型擴充加值(add-on)國際合作研究計畫-智慧城市基礎設施管理的決策支援虛實整合系統之設計</t>
  </si>
  <si>
    <t>發展分類感知之特徵萃取與自適應資料增強技術以分析類別比例失衡資料(II)(1/2)</t>
  </si>
  <si>
    <t>第七屆International Workshop on Production and Logistics研討會</t>
  </si>
  <si>
    <t>發展分類感知之特徵萃取與自適應資料增強技術以分析類別比例失衡資料(II)(2/2)</t>
  </si>
  <si>
    <t>卡車與無人機混合配送最佳化模式與演算法之研究</t>
  </si>
  <si>
    <t>5th Symposium on Infrastructure Asset Management</t>
  </si>
  <si>
    <t>氨對魚類神經系統功能之影響-迴路、行為與腦腸軸的探討(2/3)</t>
  </si>
  <si>
    <t>S4SN會議</t>
  </si>
  <si>
    <t>鋼筋混凝土二元系統特殊結構牆設計之精進(1/3)</t>
  </si>
  <si>
    <t>the 15th Taiwan-Japan Structural and Bridge Engineering Workshop</t>
  </si>
  <si>
    <t>氨對魚類神經系統功能之影響-迴路、行為與腦腸軸的探討(1/3)</t>
  </si>
  <si>
    <t>Society for Social Neuroscience會議</t>
  </si>
  <si>
    <t>地面群集機器人協作系統應用於營建室內空間資料蒐集(1/3)</t>
  </si>
  <si>
    <t>CI-CRC Joint Conference2024</t>
  </si>
  <si>
    <t>模擬三維雨滴分布受風場之變化對於高解析度降雨計算及都市排水模擬之影響(1/4)</t>
  </si>
  <si>
    <t>EGU 2024</t>
  </si>
  <si>
    <t>淨零碳排路徑下實現公正轉型: 台灣碳定價之分配效應評估</t>
  </si>
  <si>
    <t>Renewable Hydrogen Storage and Transport Conference 2024</t>
  </si>
  <si>
    <t>淨零循環健康校園之數位雙生應用平台之建構(1/3)</t>
  </si>
  <si>
    <t>ASCE國際研討會</t>
  </si>
  <si>
    <t>應對近斷層地震衝擊之新世代鋼結構耐震性能提升研究-鋼構建築物不同結構系統應對近斷層地震之震災韌性提升計畫：震損評估與風險管理(子計畫十)(I)</t>
  </si>
  <si>
    <t>第15屆台日結構與橋梁工程研討會</t>
  </si>
  <si>
    <t>地震超材料結構的隔減振屏蔽: 理論架構、數值模擬、試驗-多層複合拉脹地震超材料之可行性研究</t>
  </si>
  <si>
    <t>第11屆ICIEA研討會</t>
  </si>
  <si>
    <t>大數據統計方法於生態農業之開發與應用</t>
  </si>
  <si>
    <t>2024年度日本計量生物學會國際學術研討會</t>
  </si>
  <si>
    <t>極端水文氣象事件之不確定性分析及探討(II)</t>
  </si>
  <si>
    <t>2024 AMS annual meeting</t>
  </si>
  <si>
    <t>利用仿生奈米液滴處理平台快速篩選治療神經母細胞瘤TH-MYCN基因轉殖小鼠的協同化療藥物組合(1/2)</t>
  </si>
  <si>
    <t>美國生理學會2024年高峰會</t>
  </si>
  <si>
    <t>中尺度系統決策：後設模型與最佳化(2/3)</t>
  </si>
  <si>
    <t>模式生物資源中心</t>
  </si>
  <si>
    <t>美國遺傳學會TAGC2024 Bringing Genetics Together會議</t>
  </si>
  <si>
    <t>黃果蠅種群諾麗耐受性的全基因體關連性分析(3/3)</t>
  </si>
  <si>
    <t>沖刷裸露樁基礎之耐震性能研究 (II)(1/2)</t>
  </si>
  <si>
    <t>第8屆國際大地工程研討會</t>
  </si>
  <si>
    <t>隧道結構安全與韌性評估方法研究-都市地下段隧道受震脆弱度分析與韌性評估方法研究(1/3)</t>
  </si>
  <si>
    <t>地下維生管線於可液化地盤整治工法之研究－導入新式土壤改良與調查技術</t>
  </si>
  <si>
    <t>8th ICEGE研討會</t>
  </si>
  <si>
    <t>SMART 2024</t>
  </si>
  <si>
    <t>探討下視丘調控日夜行性行為或光線價值衡量之可能神經迴路(1/4)</t>
  </si>
  <si>
    <t>SRBR 2024 Biennial Conference</t>
  </si>
  <si>
    <t>窗景品質評估架構之建立</t>
  </si>
  <si>
    <t>IBPSA-USA SimBuild 2024 Conference</t>
  </si>
  <si>
    <t>SRBR年會</t>
  </si>
  <si>
    <t>台灣海峽潛在場址浮動式風機系統運動與安全性能研究(3/3)</t>
  </si>
  <si>
    <t>台灣海峽潛在場址浮動式風機系統運動與安全性能研究(1/3)</t>
  </si>
  <si>
    <t>北赤道洋流/黑潮之短中長期變遷對日本鰻鰻苗輸送與分布之影響(2/3)</t>
  </si>
  <si>
    <t>JmjC 蛋白 JMJ28 及 JMJ29 控制植物發育之分子機制(2/3)</t>
  </si>
  <si>
    <t>理解後進追趕及超越的過程及動態：機會之窗、知識學習、制度變遷</t>
  </si>
  <si>
    <t>國際會議(美國地理學年會)</t>
  </si>
  <si>
    <t>推動科技國外旅費</t>
  </si>
  <si>
    <t>參加泰國校友會</t>
  </si>
  <si>
    <t>教學經常費</t>
  </si>
  <si>
    <t>參訪</t>
  </si>
  <si>
    <t>與九州沖繩開放大學聯盟簽約、參加論壇頒授名譽博士學位及與名古屋大學討論雙方合作</t>
  </si>
  <si>
    <t>至日本京都大學進行學術交流及頒發名譽博士學位予京都大學教授</t>
  </si>
  <si>
    <t>高層管理專業教育班</t>
  </si>
  <si>
    <t>出席2024年國際商管學院促進協會會議</t>
  </si>
  <si>
    <t>J</t>
  </si>
  <si>
    <t>參與國際商管學院促進協會會議</t>
  </si>
  <si>
    <t>演講及參訪</t>
  </si>
  <si>
    <t>訪問</t>
  </si>
  <si>
    <t>參訪、參加2024年國際商管學院促進協會(AACSB)於美國亞特蘭大舉辦之國際年會(ICAM2024)</t>
  </si>
  <si>
    <t>參加2024年國際商管學院促進協會(AACSB)及國際年度會議(ICAM2024)</t>
  </si>
  <si>
    <t>場地設備收入計畫</t>
  </si>
  <si>
    <t>奧地利維也納參加第40屆世界水論壇大會會議</t>
  </si>
  <si>
    <t>K</t>
  </si>
  <si>
    <t>義大利佛羅倫斯參加6th World Landslide Forum 2023發表論文</t>
  </si>
  <si>
    <t>1、3</t>
  </si>
  <si>
    <t>日本東京訪問東京大學工學院商討目前執行計畫及未來研究合作</t>
  </si>
  <si>
    <t>新加坡國立大學化工系學術訪問及演講</t>
  </si>
  <si>
    <t>美國聖安東尼奧、爾灣參加Aquaculture America 2024會議及訪問加州大學爾灣分校</t>
  </si>
  <si>
    <t>日本東京、福岡與日本大學鐵道研究中心交流及與九洲大學就MOU交流</t>
  </si>
  <si>
    <t>日本大阪參加8th International Conference on Earthquake Geotechnical Engineering (8ICEGE) 國際研討會</t>
  </si>
  <si>
    <t>3、9</t>
  </si>
  <si>
    <t>英國劍橋執行國科會台英雙邊合作計畫並訪問劍橋大學</t>
  </si>
  <si>
    <t>在職專班計畫</t>
  </si>
  <si>
    <t>參加HBS Global Colloquium on Participant-Centered Learning Program-2024 Case Writing Workshop</t>
  </si>
  <si>
    <t>P</t>
  </si>
  <si>
    <t>參加112學年GMBA跨國共授課程</t>
  </si>
  <si>
    <t>前往美國史丹佛大學與韓國首爾進行移地研究</t>
  </si>
  <si>
    <t>與112C8662、G0592計畫分攤</t>
  </si>
  <si>
    <t>與首爾大學論文共筆教授討論研究事宜</t>
  </si>
  <si>
    <t>至美國University of Central Florida移地研究</t>
  </si>
  <si>
    <t>與G0587計畫分攤</t>
  </si>
  <si>
    <t>帶領在職專班同學參訪台商農企業</t>
  </si>
  <si>
    <t>參加2024 AAPBS Academic Conference</t>
  </si>
  <si>
    <t>參加亞太商學院聯合會2024年學術研討會</t>
  </si>
  <si>
    <t>參加AAPBS學術研討會</t>
  </si>
  <si>
    <t>服務收入計畫</t>
  </si>
  <si>
    <t>前往日本北海道大學研究</t>
  </si>
  <si>
    <t>報名費收入計畫</t>
  </si>
  <si>
    <t>參加2024年馬來西亞臺灣高等教育展東馬場次</t>
  </si>
  <si>
    <t>銷售及其他收入計畫</t>
  </si>
  <si>
    <t>參加美國亞洲研究學會2024年年會書展</t>
  </si>
  <si>
    <t>捐款收入計畫</t>
  </si>
  <si>
    <t>參訪京都同志社大學</t>
  </si>
  <si>
    <t>F</t>
  </si>
  <si>
    <t>出席2024 Financial Accounting and Reporting Section Midyear Meeting</t>
  </si>
  <si>
    <t>出席2024Financial Accounting and Reporting Section Midyear Meeting</t>
  </si>
  <si>
    <t>訪問日本東京台大校友會年會</t>
  </si>
  <si>
    <t>美國南加州大學移地研究</t>
  </si>
  <si>
    <t>出訪美國多校討論交換學生、學術合作計畫、聯合研究計畫、博士雙學位計畫</t>
  </si>
  <si>
    <t>出訪日本三校討論學術研究合作</t>
  </si>
  <si>
    <t>出訪日本兩校討論學術研究合作</t>
  </si>
  <si>
    <t>參加國際大學生程式設計競賽</t>
  </si>
  <si>
    <t>發表論文</t>
  </si>
  <si>
    <t>參加美國氣象學會</t>
  </si>
  <si>
    <t>出訪日本二校討論學術研究合作</t>
  </si>
  <si>
    <t>其他政府機關委辦計畫-教育部體育署</t>
  </si>
  <si>
    <t>開會</t>
  </si>
  <si>
    <t>其他政府機關委辦計畫-經濟部地質調查及礦業管理中心</t>
  </si>
  <si>
    <t>訪問、開會</t>
  </si>
  <si>
    <t>其他政府機關委辦計畫-內政部</t>
  </si>
  <si>
    <t>其他政府機關委辦計畫-國立高雄科技大學</t>
  </si>
  <si>
    <t>其他政府機關委辦計畫-交通部中央氣象署</t>
  </si>
  <si>
    <t>其他政府機關委辦計畫-教育部</t>
  </si>
  <si>
    <t>考察</t>
  </si>
  <si>
    <t>其他政府機關委辦計畫-國家海洋研究院</t>
  </si>
  <si>
    <t>3、7</t>
  </si>
  <si>
    <t>訪問、研究</t>
  </si>
  <si>
    <t>進修</t>
  </si>
  <si>
    <t>1、7</t>
  </si>
  <si>
    <t>考察、研究</t>
  </si>
  <si>
    <r>
      <t>自籌收入計畫</t>
    </r>
    <r>
      <rPr>
        <sz val="14"/>
        <color rgb="FF000000"/>
        <rFont val="新細明體"/>
        <family val="1"/>
        <charset val="136"/>
      </rPr>
      <t>（G）</t>
    </r>
  </si>
  <si>
    <t>業務洽談等</t>
  </si>
  <si>
    <t>考察、訪問</t>
  </si>
  <si>
    <t>1、3、4</t>
  </si>
  <si>
    <t>考察、訪問、開會</t>
  </si>
  <si>
    <t>3、4、7</t>
  </si>
  <si>
    <t>訪問、開會、研究</t>
  </si>
  <si>
    <t>4、6</t>
  </si>
  <si>
    <t>開會、進修</t>
  </si>
  <si>
    <t>開會、研究</t>
  </si>
  <si>
    <r>
      <t>建教合作計畫</t>
    </r>
    <r>
      <rPr>
        <sz val="14"/>
        <color rgb="FF000000"/>
        <rFont val="新細明體"/>
        <family val="1"/>
        <charset val="136"/>
      </rPr>
      <t>（H）</t>
    </r>
  </si>
  <si>
    <t>參訪、考察</t>
  </si>
  <si>
    <t>參訪、開會</t>
  </si>
  <si>
    <t>7、3</t>
  </si>
  <si>
    <t>研究、訪問</t>
  </si>
  <si>
    <t>臨牙所在職專班經費</t>
  </si>
  <si>
    <t>參加IADR2023 South East Asia</t>
  </si>
  <si>
    <t>參加第一屆亞洲吞嚥聯合會</t>
  </si>
  <si>
    <t>參加國際贋復學術會議</t>
  </si>
  <si>
    <t>解剖暨細胞生物學科所</t>
  </si>
  <si>
    <t>參加ASIP會議</t>
  </si>
  <si>
    <t>參加美國解剖學會年會</t>
  </si>
  <si>
    <t>臨床藥學所</t>
  </si>
  <si>
    <t>出席45thAnnualMeetingAnd ScientficSessions國際會議</t>
  </si>
  <si>
    <t>校總區轉撥-全球衛生學位學程學雜費</t>
  </si>
  <si>
    <t>參加2024世界衛生高峰會墨爾本區域會議</t>
  </si>
  <si>
    <t>M4「國立臺灣大學藥學專業學院發展永續基金孳息專款」</t>
  </si>
  <si>
    <t>參加第七屆亞洲藥學院聯合會(AASP)藥學教育論壇</t>
  </si>
  <si>
    <t>M4「生達製藥股票股利專款」藥學使用(股票在總區,股利轉本院)</t>
  </si>
  <si>
    <t>參訪金澤大學並參加雙方論壇及簽約</t>
  </si>
  <si>
    <t>參訪金澤大學及參與雙邊論壇並完成簽約儀式</t>
  </si>
  <si>
    <t>參加2024第七屆亞洲藥學院聯盟(AASP)藥學教育論壇</t>
  </si>
  <si>
    <t>M4「萬祥玉講座」</t>
  </si>
  <si>
    <t>參加第76屆日本婦產科學會年會</t>
  </si>
  <si>
    <t>M4「醫學教育改進專款」</t>
  </si>
  <si>
    <t>參加美國ACGME教師能力工作坊</t>
  </si>
  <si>
    <t>參加2024亞太婦產科醫學會(AOFOG2024)</t>
  </si>
  <si>
    <t>國科會「基因轉殖鼠核心設施」服務收入賸餘款</t>
  </si>
  <si>
    <t>參加基因轉殖技術學會移地研究</t>
  </si>
  <si>
    <t>雜項收入-動物中心代養費等</t>
  </si>
  <si>
    <t>參訪日本CLEA及公益財團法人實中研</t>
  </si>
  <si>
    <t>收支並列-場租收入暨雜項收入管理費</t>
  </si>
  <si>
    <t>訪視海外實習的藥學生</t>
  </si>
  <si>
    <t>發展質譜測量單株抗體藥物血中濃度之分析技術與臨床應用(3/3)</t>
  </si>
  <si>
    <t>參加AOMSC-KSMS 2023亞太質譜年會</t>
  </si>
  <si>
    <t>B型肝炎相關肝細胞癌早期復發研究: 著重在探討腫瘤轉移抗原1新穎剪接異構體，MTA1dE4，涉及的分子機制與臨床意義(3/3)</t>
  </si>
  <si>
    <t>參加2023年B型肝炎病毒分子生物學國際會議</t>
  </si>
  <si>
    <t>利用人工智慧從光學同調攝影預測黃斑前膜及黃斑部裂孔的產生(計畫延長至112.12.31)</t>
  </si>
  <si>
    <t>參加亞洲視網膜國際會議</t>
  </si>
  <si>
    <t>台灣專科護理師超音波核心能力指標之建立與成效評估(計畫延長至112.12.31)</t>
  </si>
  <si>
    <t>參加WFUMB2023世界超音波大會</t>
  </si>
  <si>
    <t>我國環境荷爾蒙暴露與兒童健康關係差異之全面性分析及管理策略研究-藥物及個人照護用品(PPCPs)多重物質暴露之健康風險評估及環境管理策略研究(子計畫一)(1/3)</t>
  </si>
  <si>
    <t>參加GRC2023年消毒副產物研討會</t>
  </si>
  <si>
    <t>探討外在變化如何影響J-domain蛋白運送tau給蛋白質摺疊系統(1/3)</t>
  </si>
  <si>
    <t>參加EMBO_Proteostasis會議</t>
  </si>
  <si>
    <t>基於降維與特徵選取之深度學習與應用-穩健高維度主成分分析(2/3)</t>
  </si>
  <si>
    <t>進行移地研究/參加EcoSta2023研討會</t>
  </si>
  <si>
    <t>國科會結餘款個人再運用</t>
  </si>
  <si>
    <t>至京都大學/東京數理研所/早稻田大學移地研究/參加第六屆國際計量經濟學與統計會議</t>
  </si>
  <si>
    <t>整合型研究策略探討複製壓力下反轉複製叉的形成、保護、及調控-以結構機轉研究策略探討反轉複製叉的穩定性(子計畫四)(5/5)(延長至113.10.31)</t>
  </si>
  <si>
    <t>參加the_29th_East_Asia_Joint_Symposium_in_Biomedical_Sciences會議</t>
  </si>
  <si>
    <t>探索大腦節律，意識狀態，與運動控制：癲癇症與巴金森氏症之病態生理機制之啟示(2/5)</t>
  </si>
  <si>
    <t>參加第十屆亞洲大洋洲生理學大會</t>
  </si>
  <si>
    <t>遠距家長教練對具感覺處理功能障礙之自閉症幼兒活動參與之成效(1/3)(延長至112.12.31)</t>
  </si>
  <si>
    <t>參加第57回日本作業療法學會會議</t>
  </si>
  <si>
    <t>其他補助收入(非計畫收入)-預算外收支</t>
  </si>
  <si>
    <t>參加2023International_HBV會議</t>
  </si>
  <si>
    <t>112年度臺立生醫科技雙邊研討會</t>
  </si>
  <si>
    <t>參加臺立生醫科技雙邊研討會</t>
  </si>
  <si>
    <t>參加112年度臺立生醫科技雙邊研討會</t>
  </si>
  <si>
    <t>社區老年人長期空氣汙染物暴露、感官指標與認知之關聯 – 前瞻性世代研究(2/3)</t>
  </si>
  <si>
    <t>參加ASAD國際會議</t>
  </si>
  <si>
    <t>與法國國家科學研究院(CNRS)辦理雙邊合作30週年慶祝研討會</t>
  </si>
  <si>
    <t>參加國科會-CNRS30周年交流工作坊</t>
  </si>
  <si>
    <t>結節支氣管擴張型的非結核分枝桿菌肺病之後續開洞惡化研究: 著重在臨床病程和多體學的整合預測</t>
  </si>
  <si>
    <t>參加第27屆亞太呼吸醫學大會</t>
  </si>
  <si>
    <t>新冠肺炎智慧醫療平台建立-利用影像偵測身體徵象(3/3)</t>
  </si>
  <si>
    <t>參加2023年美國肝病醫學會國際會議</t>
  </si>
  <si>
    <t>參加龍網25週年大會：亞洲全民健康覆蓋的演變會議</t>
  </si>
  <si>
    <t>參加研討會以及學術交流</t>
  </si>
  <si>
    <t>參加2023年歐洲腫瘤醫學大會</t>
  </si>
  <si>
    <t>參加南韓國際研討會FAOPS2023</t>
  </si>
  <si>
    <t>參加The World Congress of Psychiatric Genetics(WCPG)</t>
  </si>
  <si>
    <t>端粒與端粒?交互作用之研究(5/5)(餘款繳回)</t>
  </si>
  <si>
    <t>參加2023年SFN國際會議</t>
  </si>
  <si>
    <t>NSTC-Inserm雙邊合作人員交流案-AMPK訊息傳遞調控發炎體活化的機制研究</t>
  </si>
  <si>
    <t>參加台法雙邊合作人員交流案</t>
  </si>
  <si>
    <t>以多尺度技術，解析小腦於顫抖症、動作節律及動作協調之調控機轉-以多尺度技術，解析小腦於顫抖症、動作節律及動作協調之調控機轉(4/4)</t>
  </si>
  <si>
    <t>參加小腦高登研討會</t>
  </si>
  <si>
    <t>自供電穿戴式感測系統開發及其於汗液檢測的應用(4/5)</t>
  </si>
  <si>
    <t>參加2023JTTS和ITC會議</t>
  </si>
  <si>
    <t>新興化學污染物健康風險中心—塑膠微粒暴露科學、人體健康及風險治理-飲食塑膠微粒檢測及暴露評估(子計畫二)(1/3)</t>
  </si>
  <si>
    <t>參加第44屆環境毒物學與化學學會北美年會(SETAC)</t>
  </si>
  <si>
    <t>國人暴露於有機抗紫外線物質之劑量評估與健康風險管理策略研究(1/3)</t>
  </si>
  <si>
    <t xml:space="preserve">參加2023AIHce美國工業衛生國際學術研討會 </t>
  </si>
  <si>
    <t>應用人工智慧結合基因、社會心理與全身性發炎因子建立急性下背痛之預後預測模式(2/3)</t>
  </si>
  <si>
    <t>參加第23屆世界精神醫學大會</t>
  </si>
  <si>
    <t>優化聽損之基因診斷與應用新穎高分子材料進行分子治療(3/3)</t>
  </si>
  <si>
    <t>參加2023ASHG美國人類遺傳學會</t>
  </si>
  <si>
    <t>急救復甦後照護個人化之建立與機轉探索(1/3)</t>
  </si>
  <si>
    <t>參加2023美國心臟學會年會暨心肺復甦研討會</t>
  </si>
  <si>
    <t>急救復甦後照護個人化之建立與機轉探索(2/3)</t>
  </si>
  <si>
    <t>以人工智慧進行心跳停止復甦後症候群的軌跡線及動態時序之預後評估(1/3)</t>
  </si>
  <si>
    <t>參加2023歐洲重症加護醫學會年會(ESICM)</t>
  </si>
  <si>
    <t>發展基於進階深度學習分析非小細胞肺癌存活之整合CT預測模型</t>
  </si>
  <si>
    <t>參加KALC2023國際會議</t>
  </si>
  <si>
    <t>建構臺灣卵巢癌病患存活預測模型與基因圖譜</t>
  </si>
  <si>
    <t>參加ESMO亞洲區國際年度會議</t>
  </si>
  <si>
    <t>開發具抗氧化功能之氧化鈰奈米粒子應用於間質性膀胱炎之治療(2/3)</t>
  </si>
  <si>
    <t>參加3rd_REGENERATIVE_MEDICINE_ORTHOPAEDIC_SUMMIT會議</t>
  </si>
  <si>
    <t>完整探索omipalisib在AML中的治療潛力和策略：專注在NRAS突變的髓系白血病(1/3)(延長至112.12.31)</t>
  </si>
  <si>
    <t>參加65th ASH Annual Meeting and Exposition會議</t>
  </si>
  <si>
    <t>邁向永續與公正轉型 ——對石化高雄的研究-空氣污染與氣候變遷中的世代正義: 公民受害與捍衛行動之研究(子計畫四)(2/3)</t>
  </si>
  <si>
    <t>參加2023年Society for Social Studies of Sciences(4S)研討會</t>
  </si>
  <si>
    <t>參加科學社會學研究學會2023年研討會</t>
  </si>
  <si>
    <t>參加Cell_Bio2023-AnASCB_EMBO會議</t>
  </si>
  <si>
    <t>參加國際細胞激素與干擾素研討會</t>
  </si>
  <si>
    <t>參加2023年歐洲中風年會</t>
  </si>
  <si>
    <t>探討青少年睡眠不足對於腦部多巴胺系統之影響以及其與神經精神疾病之關聯(延長至114.1.31)</t>
  </si>
  <si>
    <t>參加第46屆舉辦之日本神經科學會年會</t>
  </si>
  <si>
    <t>利用群體生理基礎的毒物動力學以執行飼料中有害物質之機率風險評估(1/3)</t>
  </si>
  <si>
    <t>參加國際風險分析學會年度學術會議</t>
  </si>
  <si>
    <t>探討脂質代謝與基因體不穩定性對於攝護腺癌惡化過程的影響及應用合併治療的可行性(2/2)</t>
  </si>
  <si>
    <t>進行移地研究</t>
  </si>
  <si>
    <t>在某社區醫院調查安眠藥相關複雜睡眠異常行為之危險因子(2/3)</t>
  </si>
  <si>
    <t>參加EAACP2023國際會議</t>
  </si>
  <si>
    <t>結合免疫檢查點抑制劑與奈米修飾型病毒作為病毒療法和免疫調節之合併治療(自113.02.01執行機構轉至成功大學)</t>
  </si>
  <si>
    <t>參加ICEAI國際會議</t>
  </si>
  <si>
    <t>我國環境荷爾蒙暴露與兒童健康關係差異之全面性分析及管理策略研究-我國兒童環境荷爾蒙之暴露評估 – 個人保養產品、室?空氣、灰塵之濃度量測與皮膚吸收劑量推估(子計畫二)(1/3)</t>
  </si>
  <si>
    <t>參加ISES2023國際會議</t>
  </si>
  <si>
    <t>掃地機器人吸塵除塵效能整合評估方法與應用開發研究</t>
  </si>
  <si>
    <t>參加歐洲氣膠研討會/第7屆國際傳染預防與控制研討會</t>
  </si>
  <si>
    <t>參加歐洲氣膠研討會及第7屆國際傳染預防與控制研討會</t>
  </si>
  <si>
    <t>參加2023國際暴露科學學術研討會</t>
  </si>
  <si>
    <t>以cabozantinib加強阻斷PD-1/PD-L1免疫檢查點治療於食道鱗狀細胞癌療效之機制探討</t>
  </si>
  <si>
    <t>參加美國臨床腫瘤醫學會腸胃道癌研討會</t>
  </si>
  <si>
    <t>人工智慧應用於原發性醛固酮症協助臨床決策與影像學診斷的再精進</t>
  </si>
  <si>
    <t>參加RSNA2023國際會議</t>
  </si>
  <si>
    <t>基因轉殖鼠核心設施(餘款繳回)</t>
  </si>
  <si>
    <t>參加美國2023基因轉殖技術會議</t>
  </si>
  <si>
    <t>參加the_23rd_World_Congress_on_Safety_and_Health_at_Work</t>
  </si>
  <si>
    <t>探討在時間與空間上調控Arl1 GTPase在細胞內囊泡運輸的功能(1/3)</t>
  </si>
  <si>
    <t>參加2023ASCB/EMBO_annual會議</t>
  </si>
  <si>
    <t>參加第15屆生命倫理、醫學倫理興健康法律國際研討會</t>
  </si>
  <si>
    <t>使用正子斷層掃描評估漸進性肺纖維化之病程與病因探討 – 一前瞻性世代研究(1/3)</t>
  </si>
  <si>
    <t>參加歐洲核醫年會2023</t>
  </si>
  <si>
    <t>參加IACCS2023國際會議</t>
  </si>
  <si>
    <t>發展質譜測量單株抗體藥物血中濃度之分析技術與臨床應用(1/3)</t>
  </si>
  <si>
    <t>參加AOMSC-KSMS 2023研討會</t>
  </si>
  <si>
    <t>發展質譜測量單株抗體藥物血中濃度之分析技術與臨床應用(2/3)</t>
  </si>
  <si>
    <t>細胞外基質蛋白調控腎臟和心臟纖維化之發病機制及其相互調控</t>
  </si>
  <si>
    <t>參加美國腎臟科醫學會2023國際會議</t>
  </si>
  <si>
    <t>臺波(NCTC-PAS)雙邊合作人員交流PPP計畫-干擾素反應的調控及其生物意義的探討(1/2)</t>
  </si>
  <si>
    <t>參加臺波(NTC-PAS)雙邊合作人員交流PPP計畫</t>
  </si>
  <si>
    <t>臺灣面對全球新冠肺炎防疫與治理之人文社會反思(1/2)(延長至113.01.31)</t>
  </si>
  <si>
    <t>參加第15屆生命倫理、醫學倫理與健康法律國際研討會</t>
  </si>
  <si>
    <t>臺灣面對全球新冠肺炎防疫與治理之人文社會反思(2/2)(延長至113.01.31)</t>
  </si>
  <si>
    <t>以受體模式探討細懸浮微粒污染來源：整合即時監測與手動採樣成分資料(2/3)(計畫延長至112.12.31)</t>
  </si>
  <si>
    <t>參加International_Society_of_Exposure_Science研討會</t>
  </si>
  <si>
    <t>以受體模式探討細懸浮微粒污染來源：整合即時監測與手動採樣成分資料(3/3)(計畫延長至112.12.31)</t>
  </si>
  <si>
    <t>以受體模式探討細懸浮微粒污染來源：整合即時監測與手動採樣成分資料(1/3)(計畫延長至112.12.31)</t>
  </si>
  <si>
    <t>參加美國氣膠研究學會(AAAR)學術研討會</t>
  </si>
  <si>
    <t>建立並鑑定第八號染色體末端微小缺失症候群之小鼠模式(1/3)</t>
  </si>
  <si>
    <t>參加2023年神經科學年會</t>
  </si>
  <si>
    <t>肩胛下肌損傷於肩夾擠症候群患者之研究:肩胛下肌損傷機轉、神經肌肉電刺激療效、發展及驗證新設計肩帶的療效</t>
  </si>
  <si>
    <t>參加2023年第16屆亞洲物理治療聯盟大會</t>
  </si>
  <si>
    <t>參加2024腫瘤醫學年會</t>
  </si>
  <si>
    <t>參加2023年JITMM研討會</t>
  </si>
  <si>
    <t>瘦肉精在脊椎動物模式中的安全性探討(延長至113.10.31)</t>
  </si>
  <si>
    <t>參加第三屆Food Chemistru會議</t>
  </si>
  <si>
    <t>參加國際神經科學訓練營</t>
  </si>
  <si>
    <t>胃癌轉移的演化研究</t>
  </si>
  <si>
    <t>參加日本胃癌學會年度會議</t>
  </si>
  <si>
    <t>STAT1後轉譯修飾對B細胞的功能及反應的調控(1/3)</t>
  </si>
  <si>
    <t>參加2023La_Jolla_Immunology_Conference學術會議</t>
  </si>
  <si>
    <t>跨場域的照護連續性與照護協調性：測量與應用(2/3)(計畫延長至112.12.31)</t>
  </si>
  <si>
    <t>參加Academy Health學術研討會</t>
  </si>
  <si>
    <t>跨場域的照護連續性與照護協調性：測量與應用(3/3)(計畫延長至112.12.31)</t>
  </si>
  <si>
    <t>基於核化總變差產生磁共振体素不相干參數影像</t>
  </si>
  <si>
    <t>參加SPIE_Medical_Imaging會議</t>
  </si>
  <si>
    <t>慢性腎臟病相關礦物質和骨骼疾病預防與治療策略：低強度脈衝式超音波之應用研究(3/3)</t>
  </si>
  <si>
    <t>參加2024年美國骨科醫學會</t>
  </si>
  <si>
    <t>卵巢早衰患者保存卵巢暨生育功能之多面向治療創新及再進化(1/3)</t>
  </si>
  <si>
    <t>參加美國ASRM生殖醫學會年會</t>
  </si>
  <si>
    <t>使用液相層析質譜儀分析腎上腺靜脈取樣之類固醇指紋圖譜以區分台灣原發性皮質醛酮症亞型(2/3)</t>
  </si>
  <si>
    <t>參加2024ECR歐洲放射線年會</t>
  </si>
  <si>
    <t>剖析卵巢透明細胞癌 (OCCC) 轉移的分子異質性-上皮間質可塑性在卵巢亮細胞癌轉移的角色(2/3)</t>
  </si>
  <si>
    <t>參加2nd International CAM conference</t>
  </si>
  <si>
    <t>臺波(NCTC-PAS)雙邊合作人員交流PPP計畫-有無大腿後肌傷害之運動員其肌肉的組織特徵(2/2)</t>
  </si>
  <si>
    <t>NSTC-RS雙邊合作人員交流案-開發尖端內溶體電生理技術檢測胞器融合及內溶體鈣離子奈米域分析(1/2)</t>
  </si>
  <si>
    <t>參加臺英(NSTC-RS)雙邊合作人員交流計畫</t>
  </si>
  <si>
    <t>DnaJ熱休克蛋白家族成員B4在粥狀動脈硬化病程發展中之角色(2/3)</t>
  </si>
  <si>
    <t>參加日本JCS2024國際會議</t>
  </si>
  <si>
    <t>愉悅作為一種風險：後愛滋時代台灣男同志藥愛文化的質性研究(2/2)</t>
  </si>
  <si>
    <t>A step toward reversing the rapid emergence of young female breast cancer in Taiwan-氧化膽固醇在乳癌生成與致癌微環境之機轉探討(3/3)</t>
  </si>
  <si>
    <t>參加SABCS會議</t>
  </si>
  <si>
    <t>不同氧化鋅顆粒對骨細胞、單核球細胞、口腔與支氣管表皮細胞之毒性作用:粒線體壓力之角色(2/3)</t>
  </si>
  <si>
    <t>參加WCF2024國際會議並發表論文</t>
  </si>
  <si>
    <t>探討腦膜-腦內免疫交互作用對新生兒腦出血之影響:專注於先天性免疫反應(1/4)</t>
  </si>
  <si>
    <t>參加2024國際中風大會</t>
  </si>
  <si>
    <t>RNA解旋?DHX9於R-loops，RNA加工與基因體穩定性的角色(3/3)</t>
  </si>
  <si>
    <t>參加Genome Regulation through RNA Conference國際學術會議</t>
  </si>
  <si>
    <t>異體牙齦幹細胞治療藥物相關顎骨壞死之黏膜與骨傷口之潛力評估(3/3)</t>
  </si>
  <si>
    <t>參加American Academy of Periodontology (AAP)2023年會</t>
  </si>
  <si>
    <t>不同自然老年進程產生肌少症之詳細作用和機制及可能預防或治療策略研究(3/3)</t>
  </si>
  <si>
    <t>參加2024美國骨科醫學會年會(AAOS)</t>
  </si>
  <si>
    <t>孕期中的時間營養因子、時間飲食模式及其與飲食品質的交互作用對妊娠糖尿病、 血糖及體重增加之影響。(1/3)</t>
  </si>
  <si>
    <t>進行OxPop Global Maternal and Perinatal Health Symposium國際會議</t>
  </si>
  <si>
    <t>探討台灣再生不良性貧血的病態生理學- 聚焦於克隆性造血及骨髓微環境之免疫變異(1/3)</t>
  </si>
  <si>
    <t>參加第65屆美國血液學會年會</t>
  </si>
  <si>
    <t>B型肝炎相關肝細胞癌早期復發研究: 著重在探討腫瘤轉移抗原1新穎剪接異構體，MTA1dE4，涉及的分子機制與臨床意義(2/3)</t>
  </si>
  <si>
    <t>參加2024年亞太肝臟醫學會年會</t>
  </si>
  <si>
    <t>探索唾液腺類器官發育相關的WNT信號遞級調節圖譜(1/3)</t>
  </si>
  <si>
    <t>參加2024年三學會頭頸腫瘤學術會議</t>
  </si>
  <si>
    <t>參加IEEE_NANOMED2023會議</t>
  </si>
  <si>
    <t>新冠狀病毒與宿主間交互關係與其演化機制之研究-新冠狀病毒變異株的功能性研究: 複製差異與免疫逃脫的可能性(1/3)</t>
  </si>
  <si>
    <t>參加2024年the_31st_CROI國際會議</t>
  </si>
  <si>
    <t>利用整合空間化的多組學結合宏基因組學探討化膿性汗腺炎及微生物基因體交互作用之機轉(1/3)</t>
  </si>
  <si>
    <t>參加2024 31st KSID Annual Meeting韓國研究皮膚學會</t>
  </si>
  <si>
    <t>感覺神經性聽損之極低能超音波輔助治療研究-以極低能超音波增進遺傳性聽損之基因治療(3/3)</t>
  </si>
  <si>
    <t>參加ARO美國耳鼻喉科學會年會</t>
  </si>
  <si>
    <t>參加The_88th_Annual_Scientific_Meeting_of_the_Japanase_Circulation_Society</t>
  </si>
  <si>
    <t>國科會系所管理費賸餘款</t>
  </si>
  <si>
    <t>出席2024國際中風大會</t>
  </si>
  <si>
    <t>學術交流移地研究及參加美國解剖學會2024年會</t>
  </si>
  <si>
    <t>以肌肉-肝軸的觀點探討運動介入改善代謝相關脂肪性肝疾病的角色：著重於粒線體的動態平衡、分子機轉及潛在應用</t>
  </si>
  <si>
    <t>參加2024年亞太肝臟研究學會國際會議</t>
  </si>
  <si>
    <t>參加世界神經科學年會2023國際會議</t>
  </si>
  <si>
    <t>計算流體力學模型應用在上呼吸道狹窄疾病的功能性影像分析(1/3)</t>
  </si>
  <si>
    <t>參加APOG2023第九屆亞太小兒耳鼻喉科醫學會暨第18回日本小兒耳鼻咽喉科學會總會學術講會</t>
  </si>
  <si>
    <t>計算流體力學模型應用在上呼吸道狹窄疾病的功能性影像分析(2/3)</t>
  </si>
  <si>
    <t>中藥複方活性萃取物在非小細胞型肺癌的作用研究(3/3)</t>
  </si>
  <si>
    <t>參加JSMO2024國際會議</t>
  </si>
  <si>
    <t>心臟組織CD36-Hi巨噬細胞在心肌修復再生的角色</t>
  </si>
  <si>
    <t>參加AACR美國癌症研究協會2024國際會議</t>
  </si>
  <si>
    <t>參加The American Academy of Orthopaedic Surge ons(AAOS)2024 Annual Meeting</t>
  </si>
  <si>
    <t>電子顯微影像多媒體教育平台開發及改善學生學習之效益評估(延長至113.12.31)</t>
  </si>
  <si>
    <t>以膽汁平衡和腸道上皮屏障觀點探討miRNA-194 和miR-192如何調控肝腸軸線(2/3)</t>
  </si>
  <si>
    <t>參加ASIP國際會議</t>
  </si>
  <si>
    <t>NSTC-Inserm雙邊合作人員交流案-DNA修復因子和拓撲異構在準確轉錄過程中的協同作用(延長至：112.12.31)</t>
  </si>
  <si>
    <t>參加國科會與法國國家健康與醫學研究所雙邊合作人員交流案</t>
  </si>
  <si>
    <t>參加與法國國家科學研究院辦理雙邊合作30週年慶祝研討會</t>
  </si>
  <si>
    <t>超穎透鏡紙片光顯微螢光成像系統(1/3)</t>
  </si>
  <si>
    <t>參加2024SPI_ photonics_Europe會議</t>
  </si>
  <si>
    <t>高雄結核病傳播之基因流行病學研究(1/3)</t>
  </si>
  <si>
    <t>參加The Union World Conference on Lung Health2023國際會議</t>
  </si>
  <si>
    <t>參加The Union World Conference on Lung Health 2023</t>
  </si>
  <si>
    <t>意義治療對青少年情緒障礙患者生命意義、憂鬱、焦慮及自殺意念之成效(2/3)</t>
  </si>
  <si>
    <t>參加ACEID會議</t>
  </si>
  <si>
    <t>生命末期可信賴專業活動之適性教學模式與成效評值－不同引導策略結合Kolb’s學習型態：以「家庭與團隊會議」為例(2/2)</t>
  </si>
  <si>
    <t>參加第五屆亞洲護理教育大會</t>
  </si>
  <si>
    <t>探索唾液腺的類器官平台的特性研究(3/3)(延長至113.10.31)</t>
  </si>
  <si>
    <t>參加ICORL2024國際會議</t>
  </si>
  <si>
    <t>藉由調控EZH2來增進軟組織惡性肉瘤的免疫原性以及免疫檢查點抑制劑之治療效果(3/3)</t>
  </si>
  <si>
    <t>參加FORTRESS2024年惡性肉瘤轉譯研究論壇國際會議</t>
  </si>
  <si>
    <t>以探索式序列混合研究法評估社區藥局處方調劑服務之藥事經濟型態(2/3)</t>
  </si>
  <si>
    <t>參加2024the Ottawa Conference渥太華醫學和醫療保健專業能力評估會議</t>
  </si>
  <si>
    <t>以探索式序列混合研究法評估社區藥局處方調劑服務之藥事經濟型態(3/3)</t>
  </si>
  <si>
    <t>成功大學轉撥-韌性腦於跨越成人生命歷程的追蹤剖析與強化-韌性腦於跨越成人生命歷程的追蹤剖析與強化(1/2)(延長至113.7.31)</t>
  </si>
  <si>
    <t>參加國際認知神經科學研討會</t>
  </si>
  <si>
    <t>出席第23屆世界職業安全衛生研討會</t>
  </si>
  <si>
    <t>功能性奈米經皮遞輸系統協同他克莫司於異位性皮膚炎治療之潛力</t>
  </si>
  <si>
    <t>參加The 144th Annual Meeting of the Pharmaceutical Soc國際會議</t>
  </si>
  <si>
    <t>參加2024行為醫學學會年會暨科學會議國際會議</t>
  </si>
  <si>
    <t>慢性B型肝炎患者合併代謝異常相關脂肪肝的世代研究與運動介入(1/3)</t>
  </si>
  <si>
    <t>參加2024年世界肝炎高峰會國際會議</t>
  </si>
  <si>
    <t>運用同儕訓練及遠距監督發展照護場域即時超音波(PoCUS)低接觸課程與成效評估(1/2)</t>
  </si>
  <si>
    <t>參加美國SHM整合醫學會年度學術研討會</t>
  </si>
  <si>
    <t>第二型水通道蛋白質磷酸化與頂尖膜運輸機制的探討(2/3)</t>
  </si>
  <si>
    <t>參加美國生理學年會</t>
  </si>
  <si>
    <t>癌症疫苗先期規劃計畫</t>
  </si>
  <si>
    <t>參訪考察美國波士頓地區哈佛大學醫學院癌症疫苗研究現況與討論合作交流</t>
  </si>
  <si>
    <t>參加Weinstein 2024 心血管發育與再生會議</t>
  </si>
  <si>
    <t>基於可變焦超穎透鏡之活體光學切片螢光內視顯微鏡系統(1/3)</t>
  </si>
  <si>
    <t>參加SPIE_Optics+Photonics會議</t>
  </si>
  <si>
    <t>人工智慧驅動之動態肩關節超音波於跨國族群痛症之診斷(Mobility Funds)</t>
  </si>
  <si>
    <t>參加臺菲(NSTC-DOST)雙邊合作人員交流計畫</t>
  </si>
  <si>
    <t>三叉神經α6GABA-A受體: 止痛機制與藥理與研究(2/3)</t>
  </si>
  <si>
    <t>參加The 35th CINP World Congress of Neuropsychophar mac國際會議</t>
  </si>
  <si>
    <t>藉由調控類胰島素生長因子系統探究免疫檢查點對肥胖荷瘤宿主腫瘤免疫學及抗原特異性的抗腫瘤免疫力之影響(3/3)</t>
  </si>
  <si>
    <t>參加癌症免疫治療：跨越免疫檢查點阻斷和克服抗藥性國際會議</t>
  </si>
  <si>
    <t>開發腸道菌叢於嬰兒黃疸及肝病之新世代診斷及治療方式(1/3)</t>
  </si>
  <si>
    <t>參加美國肝臟醫學會年會</t>
  </si>
  <si>
    <t>人工智慧精準疾病預防-機器學習隨機過程於精準健康照護(1/2)</t>
  </si>
  <si>
    <t>參加WEO國際會議</t>
  </si>
  <si>
    <t>以新穎胞外體單分子數字檢測法發展精準醫學平台：早期胰臟癌檢測及治療後復發追蹤之應用(2/4)</t>
  </si>
  <si>
    <t xml:space="preserve">參加ACS 2024 Spring美國化學學會國際會議 </t>
  </si>
  <si>
    <t>參加第六屆副甲狀腺螢光研討會/UCSF參訪</t>
  </si>
  <si>
    <t>感覺神經性聽損之極低能超音波輔助治療研究-以極低能超音波促進耳毒性及噪音性聽損之藥物治療與預防(3/3)</t>
  </si>
  <si>
    <t>參加ARO美國耳鼻喉科研究協會年會</t>
  </si>
  <si>
    <t>以演化角度探索腹膜轉移於數種癌症之異同(1/3)</t>
  </si>
  <si>
    <t>參加Mutationd_in_time_and_space會議</t>
  </si>
  <si>
    <t>透過抑制周期素激?九調控免疫檢查哨表現以增進免疫檢查哨抑制劑治療肝細胞癌的效果(2/3)</t>
  </si>
  <si>
    <t>參加2024AACR國際會議</t>
  </si>
  <si>
    <t>研究凝血功能異常導致之大腦出血 (COHDICH): 世代 d(2/3)</t>
  </si>
  <si>
    <t>以植體固定補綴物重建下顎骨缺損患者對其對口腔功能之影響(延長至113.04.30)</t>
  </si>
  <si>
    <t>參加2024 IADR國際牙醫研究學會會議</t>
  </si>
  <si>
    <t>發展新穎陽離子共聚合物具不同胺基和胍基組成用於探討治療癌症的機轉與應用(2/3)</t>
  </si>
  <si>
    <t>參加第12屆世界生醫材料大會</t>
  </si>
  <si>
    <t>以多種體學探究侵襲性不可分型嗜血桿菌致病機轉(2/3)</t>
  </si>
  <si>
    <t>參加ECCMID2024國際研討會</t>
  </si>
  <si>
    <t>建置大腸直腸癌臨床與基因體大數據資料庫(3/4)</t>
  </si>
  <si>
    <t>參加DDW2023美國消化系醫學週以及世界內視鏡組織國際研討會</t>
  </si>
  <si>
    <t>抑制調節T細胞以改善T細胞耗竭及加強肝細胞癌免疫治療之療效(2/3)</t>
  </si>
  <si>
    <t>參加2024AACR美國癌症研究協會會議</t>
  </si>
  <si>
    <t>抑制調節T細胞以改善T細胞耗竭及加強肝細胞癌免疫治療之療效(3/3)</t>
  </si>
  <si>
    <t>參加2024SPIE_ Photonics_Europe2024會議</t>
  </si>
  <si>
    <t>參加2024年國際骨質疏鬆症、骨關節炎與肌肉骨骼疾病世界大會</t>
  </si>
  <si>
    <t>參加SICEM2024國際會議</t>
  </si>
  <si>
    <t>參加Weinstein 2024心血管再生會議</t>
  </si>
  <si>
    <t>探索決定慢性B肝患者停藥後臨床結果之具B型肝炎病毒專一性的T細胞免疫(1/3)</t>
  </si>
  <si>
    <t>參加Immunology2024 The annual meeting of American Asso國際會議</t>
  </si>
  <si>
    <t>精進法洛氏四重症術後長期治療成果：以減少血行、電生理、代謝及併行基因異常多重風險為導向之策略-法洛氏四重症術後長期存活、右心衰竭及心房顛動：由臨床表徵及電生理特性演變探討肺動脈置換之最佳時機(1/3)</t>
  </si>
  <si>
    <t>參加第4屆亞太成人先天性心臟病研討會</t>
  </si>
  <si>
    <t>建教計畫結餘款主持人專帳(國科會以外)</t>
  </si>
  <si>
    <t>參加第14屆國際亞洲癌症與慢性病篩檢(IACCS)年度研討會</t>
  </si>
  <si>
    <t>(衛福部MOHW)112年度「醫療器材援助平台計畫」</t>
  </si>
  <si>
    <t>進行捐贈項目相關操作與安裝訓練及追蹤醫療器材使用情形</t>
  </si>
  <si>
    <t>參加泰國國際醫療展進行推廣計畫與國際醫療交流工作</t>
  </si>
  <si>
    <t>參加美國胃腸病學院(ACG)2023年度科學研討會</t>
  </si>
  <si>
    <t>至新南威爾斯大學進行學術研究及參加第23屆工作安全及衛生世界大會</t>
  </si>
  <si>
    <t>參加流行病學2023年度國際研討會</t>
  </si>
  <si>
    <t>(台北市電腦商業同業公會)經濟部科研成果價值創造計畫「CMOS Sensor之無線型氣切套管計畫」(112-EC-17-A-19-S6-022)</t>
  </si>
  <si>
    <t>參加MEDICA(全球最大醫療器材展)</t>
  </si>
  <si>
    <t>參訪朱拉隆功大學之醫學工程學程及實驗室</t>
  </si>
  <si>
    <t>參加環境毒理與化學學會第44屆北美年會</t>
  </si>
  <si>
    <t>參訪波爾多大學/參訪尼斯藍色海岸大學並參加交流會議及講座</t>
  </si>
  <si>
    <t>參加2023美國工業衛生國際學術研討會(AIHce)</t>
  </si>
  <si>
    <t>至西門菲莎大學(SFU)化學系Yu教授實驗室進行訪問交流</t>
  </si>
  <si>
    <t>參加2024瑪希敦王子獎會議</t>
  </si>
  <si>
    <t>前往德州大學阿靈頓分校進行休假研究</t>
  </si>
  <si>
    <t>(美國國家衛生研究院(NIH))「4/4Asian Bipolar Genetics Network (A-BIG-NET)」</t>
  </si>
  <si>
    <t>至研究收案中心訪查及協助進行研究訓練</t>
  </si>
  <si>
    <t xml:space="preserve">計畫授權金-發明人專屬權利金收入
</t>
  </si>
  <si>
    <t>參加2023歐洲基因與細胞治療年會</t>
  </si>
  <si>
    <t>參加2023美國遺傳學會年會</t>
  </si>
  <si>
    <t>參加2024第五版進階化學世界研討會</t>
  </si>
  <si>
    <t>(農科院)文旦柚花致畸胎動物投予試驗</t>
  </si>
  <si>
    <t>參加2023年美國骨與礦物質研究學會年度會議</t>
  </si>
  <si>
    <t>參加2024第31屆反轉錄病毒和伺機性感染會議</t>
  </si>
  <si>
    <t>參加第13屆臨床實驗自動化國際會議</t>
  </si>
  <si>
    <t>參與2024韓國工業衛生協會會議</t>
  </si>
  <si>
    <t>參加日本疫學會學術總會</t>
  </si>
  <si>
    <t>(農科院)文旦柚花致畸胎判讀試驗</t>
  </si>
  <si>
    <t>參加美國骨科醫學會年會</t>
  </si>
  <si>
    <t>參加第23屆世界職業安全衛生研討會</t>
  </si>
  <si>
    <t>探究 Arl4A/D GTPases 訊息傳遞在調控癌症進展上的分子機制</t>
  </si>
  <si>
    <t>參加美國生物化學和分子生物學學會年會</t>
  </si>
  <si>
    <t>參加美國消化系醫學週DDW2023及世界內視鏡組織國際研討會節目</t>
  </si>
  <si>
    <t>於筑波大學進行移地研究</t>
  </si>
  <si>
    <t>參加TheUnionWorldConferenceOnLungHealth2023國際會議</t>
  </si>
  <si>
    <t>參加2023腰背及骨盆腔疼痛世界大會(LBPGP)</t>
  </si>
  <si>
    <t>自籌收入</t>
  </si>
  <si>
    <t>前往泰國清邁大學進行學術交流及訪問</t>
  </si>
  <si>
    <t>前往日本東京大學千葉演習林和日本醫科大學進行考察及參加日本森林醫學會學術研討會發表論文</t>
  </si>
  <si>
    <t>國科會計畫-112年度國科會補助【臺灣中部霧林帶之霧與低雲發生環境特徵觀測研究】</t>
  </si>
  <si>
    <t>參加2024年歐洲地球科學年會會議 (European Geosciences Union General Assembly 2024)發表論文</t>
  </si>
  <si>
    <t>自籌收入計畫</t>
  </si>
  <si>
    <r>
      <t xml:space="preserve">國立臺灣大學
赴大陸地區計畫執行情形表(政府補助收入)  
中華民國113年1月至113年6月
                                        </t>
    </r>
    <r>
      <rPr>
        <sz val="16"/>
        <color rgb="FF000000"/>
        <rFont val="標楷體"/>
        <family val="4"/>
        <charset val="136"/>
      </rPr>
      <t>單位：新臺幣千元</t>
    </r>
    <r>
      <rPr>
        <b/>
        <sz val="28"/>
        <color rgb="FF000000"/>
        <rFont val="標楷體"/>
        <family val="4"/>
        <charset val="136"/>
      </rPr>
      <t xml:space="preserve">                                                 </t>
    </r>
  </si>
  <si>
    <t>赴香港中文大學進行植物發育之表觀遺傳調控合作研究</t>
  </si>
  <si>
    <t>111C3341-1分攤60,000元</t>
  </si>
  <si>
    <t>赴開平進行移地研究</t>
  </si>
  <si>
    <t>參加亞太醫工聯盟籌備會議並受邀演講</t>
  </si>
  <si>
    <t>參加第二屆海峽兩岸古海洋與古氣候學術會議</t>
  </si>
  <si>
    <t>赴成都參加國際會議The 7th International Conference on Water Cycle</t>
  </si>
  <si>
    <t>赴青島參加古海洋會議</t>
  </si>
  <si>
    <t>東南亞研究會議報告文章並參訪集美與廈門大學</t>
  </si>
  <si>
    <t>赴澳門香港進行移地研究</t>
  </si>
  <si>
    <t>赴北京進行移地研究</t>
  </si>
  <si>
    <t>G0366分攤14,420元</t>
  </si>
  <si>
    <t>參與JUNO國際實驗研究工作</t>
  </si>
  <si>
    <t>參加2024全球華人環境保護研討會</t>
  </si>
  <si>
    <t>赴香港大進行訪問</t>
  </si>
  <si>
    <t>赴香港大學等三所學校進行訪問</t>
  </si>
  <si>
    <t>開會(參加工作坊)</t>
  </si>
  <si>
    <t>訪問(訪問中文大學及香港大學教授及授課)</t>
  </si>
  <si>
    <t>研究(香港移地研究)</t>
  </si>
  <si>
    <t>開會(IPEMC2024-ECCE Asia會議)</t>
  </si>
  <si>
    <t>開會(IPEMC 2024-ECCE Asia會議)</t>
  </si>
  <si>
    <t>開會((GPA大會)</t>
  </si>
  <si>
    <t>醫學院--學術研究生涯發展研究計畫深耕型計畫─利用三流體噴嘴噴霧乾燥法實現吸入式控制釋放的玉米醇溶蛋白包埋HDAC抑制劑乾粉</t>
  </si>
  <si>
    <t>參加中國杭州乾粉吸入制劑技術研討會</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</si>
  <si>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</si>
  <si>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r>
      <t xml:space="preserve">國立臺灣大學
赴大陸地區計畫執行情形表(自籌收入)  
中華民國113年1月至113年6月
                                        </t>
    </r>
    <r>
      <rPr>
        <sz val="16"/>
        <color rgb="FF000000"/>
        <rFont val="標楷體"/>
        <family val="4"/>
        <charset val="136"/>
      </rPr>
      <t>單位：新臺幣千元</t>
    </r>
    <r>
      <rPr>
        <b/>
        <sz val="28"/>
        <color rgb="FF000000"/>
        <rFont val="標楷體"/>
        <family val="4"/>
        <charset val="136"/>
      </rPr>
      <t xml:space="preserve">                                                 </t>
    </r>
  </si>
  <si>
    <t>會議(ICCM2023)</t>
  </si>
  <si>
    <t>數學學門重點計畫：算數幾何一些最新進展深探-子計畫2:嵌入問題與代數環面的算術性質(1/3)</t>
  </si>
  <si>
    <t>在球面、上半平面及橢圓曲線上的複數型ODE和其他的關聯-數學學門重點計畫之子計畫2:模微分方程及準模形式(3/3)</t>
  </si>
  <si>
    <t>會議(第17屆國際數論會議)</t>
  </si>
  <si>
    <t>JmjC 蛋白 JMJ28 及 JMJ29 控制植物發育之分子機制(1/3)</t>
  </si>
  <si>
    <t>從秦簡文字重新檢視古隸之形成與演變</t>
  </si>
  <si>
    <t>移地研究及出席出土文獻文本、文字和思想多重維度透視國際學術研討會</t>
  </si>
  <si>
    <t>出席第四屆陽明文化國際論壇</t>
  </si>
  <si>
    <t>養生、語言與反思：《莊子》政治修養論的維度(2/2)</t>
  </si>
  <si>
    <t>出席&lt;&lt;德充符&gt;&gt;辭章與義理研討會、中國傳統文化研討週</t>
  </si>
  <si>
    <t>甲骨文動詞分類與句法研究(2/2)</t>
  </si>
  <si>
    <t>參加「第十一屆國際古漢語語法研討會」</t>
  </si>
  <si>
    <t>甲骨文動詞分類與句法研究(1/2)</t>
  </si>
  <si>
    <t>學童及閱讀障礙的語音處理腦功能文化差異</t>
  </si>
  <si>
    <t>出席東亞語言處理國際會議</t>
  </si>
  <si>
    <t>我相信故我這樣教：教師的學習信念對學生的期望評估與引導行為之研究</t>
  </si>
  <si>
    <t>拓撲量子薄膜材料的自旋特性探索(1/3)</t>
  </si>
  <si>
    <t>IUMRS CONFERENCE</t>
  </si>
  <si>
    <t>從 Anti de-Sitter 共型引導到 de Sitter 空間(1/3)</t>
  </si>
  <si>
    <t>第十一屆香港經濟學會雙年會議發表論文</t>
  </si>
  <si>
    <t>天然災害及投資效率</t>
  </si>
  <si>
    <t>強制公開揭露與盈餘宣告之交易量(2/2)</t>
  </si>
  <si>
    <t>全校性統籌經費</t>
  </si>
  <si>
    <t>帶領選手前往集訓及進行交流</t>
  </si>
  <si>
    <t>出席2024兩岸經濟管理理論與實務研討會</t>
  </si>
  <si>
    <t>中國香港訪問香港科技大學物理系並受邀演講</t>
  </si>
  <si>
    <t>中國廣西南寧參訪廣西大學進行合作科研討論</t>
  </si>
  <si>
    <t>與復旦大學教授討論及個案公司參訪</t>
  </si>
  <si>
    <t>與復旦大學教授討論，並至個案公司參訪</t>
  </si>
  <si>
    <t>至香港移地研究</t>
  </si>
  <si>
    <t>協助台大-復旦EMBA境外專班課程</t>
  </si>
  <si>
    <t>臺大-復旦EMBA專班課程授課</t>
  </si>
  <si>
    <t>協助台大-復旦班課程事宜</t>
  </si>
  <si>
    <t>協助台大復旦EMBA論文口試</t>
  </si>
  <si>
    <t>支援台大-復旦班企業參訪和課程</t>
  </si>
  <si>
    <t>參觀科技展</t>
  </si>
  <si>
    <t>建教合作計畫（H）</t>
  </si>
  <si>
    <t>開會、訪問</t>
  </si>
  <si>
    <t>開發細胞生產及品質測試平台以應用於皮膚與角膜內皮再生醫學-開發細胞生產及品質測試平台以應用於皮膚與角膜內皮再生醫學(2/3)</t>
  </si>
  <si>
    <t>參加TERMIS-AP2023組織工程與再生醫學國際學會亞太大會</t>
  </si>
  <si>
    <t>運用多體學探討腸道菌、腸道菌代謝物與免疫系統在癌症惡病質之關係</t>
  </si>
  <si>
    <t>參加Microbiome Summit 2024專題演講</t>
  </si>
  <si>
    <t>M4「醫學院各系科所中心專款--護理系教學暨研究發展專款」</t>
  </si>
  <si>
    <t>參加第13屆香港國際護理論壇及第27屆東亞護理學者論壇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</si>
</sst>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00&quot; &quot;;&quot;-&quot;#,##0.00&quot; &quot;;&quot; -&quot;00&quot; &quot;;&quot; &quot;@&quot; &quot;"/>
    <numFmt numFmtId="177" formatCode="&quot; &quot;#,##0&quot; &quot;;&quot;-&quot;#,##0&quot; &quot;;&quot; -&quot;00&quot; &quot;;&quot; &quot;@&quot; &quot;"/>
    <numFmt numFmtId="178" formatCode="#,##0.00;[Red]&quot;-&quot;#,##0.00"/>
    <numFmt numFmtId="179" formatCode="#,##0&quot; &quot;;[Red]&quot;(&quot;#,##0&quot;)&quot;"/>
  </numFmts>
  <fonts count="16" x14ac:knownFonts="1">
    <font>
      <sz val="12"/>
      <color rgb="FF000000"/>
      <name val="新細明體"/>
      <family val="1"/>
      <charset val="136"/>
    </font>
    <font>
      <sz val="12"/>
      <color rgb="FF000000"/>
      <name val="新細明體"/>
      <family val="1"/>
      <charset val="136"/>
    </font>
    <font>
      <b/>
      <sz val="28"/>
      <color rgb="FF000000"/>
      <name val="標楷體"/>
      <family val="4"/>
      <charset val="136"/>
    </font>
    <font>
      <sz val="16"/>
      <color rgb="FF000000"/>
      <name val="標楷體"/>
      <family val="4"/>
      <charset val="136"/>
    </font>
    <font>
      <b/>
      <sz val="10"/>
      <color rgb="FF000000"/>
      <name val="標楷體"/>
      <family val="4"/>
      <charset val="136"/>
    </font>
    <font>
      <b/>
      <sz val="12"/>
      <color rgb="FF000000"/>
      <name val="標楷體"/>
      <family val="4"/>
      <charset val="136"/>
    </font>
    <font>
      <sz val="14"/>
      <color rgb="FF000000"/>
      <name val="標楷體"/>
      <family val="4"/>
      <charset val="136"/>
    </font>
    <font>
      <sz val="12"/>
      <color rgb="FF000000"/>
      <name val="標楷體"/>
      <family val="4"/>
      <charset val="136"/>
    </font>
    <font>
      <sz val="10"/>
      <color rgb="FF000000"/>
      <name val="標楷體"/>
      <family val="4"/>
      <charset val="136"/>
    </font>
    <font>
      <sz val="9"/>
      <name val="新細明體"/>
      <family val="1"/>
      <charset val="136"/>
    </font>
    <font>
      <sz val="14"/>
      <color rgb="FF000000"/>
      <name val="新細明體"/>
      <family val="1"/>
      <charset val="136"/>
    </font>
    <font>
      <sz val="10"/>
      <color rgb="FF000000"/>
      <name val="新細明體"/>
      <family val="1"/>
      <charset val="136"/>
    </font>
    <font>
      <sz val="18"/>
      <color rgb="FF000000"/>
      <name val="標楷體"/>
      <family val="4"/>
      <charset val="136"/>
    </font>
    <font>
      <sz val="9"/>
      <color rgb="FF000000"/>
      <name val="細明體"/>
      <family val="3"/>
      <charset val="136"/>
    </font>
    <font>
      <b/>
      <sz val="9"/>
      <color rgb="FF000000"/>
      <name val="Tahoma"/>
      <family val="2"/>
    </font>
    <font>
      <sz val="9"/>
      <color rgb="FF000000"/>
      <name val="Tahoma"/>
      <family val="2"/>
    </font>
  </fonts>
  <fills count="5">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E2EFDA"/>
        <bgColor rgb="FFE2EFDA"/>
      </patternFill>
    </fill>
  </fills>
  <borders count="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s>
  <cellStyleXfs count="4">
    <xf numFmtId="0" fontId="0" fillId="0" borderId="0">
      <alignment vertical="center"/>
    </xf>
    <xf numFmtId="176" fontId="1" fillId="0" borderId="0" applyFont="0" applyFill="0" applyBorder="0" applyAlignment="0" applyProtection="0">
      <alignment vertical="center"/>
    </xf>
    <xf numFmtId="0" fontId="1" fillId="0" borderId="0" applyNumberFormat="0" applyBorder="0" applyProtection="0"/>
    <xf numFmtId="0" fontId="1" fillId="0" borderId="0" applyNumberFormat="0" applyBorder="0" applyProtection="0">
      <alignment vertical="center"/>
    </xf>
  </cellStyleXfs>
  <cellXfs count="57">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wrapText="1" shrinkToFit="1"/>
    </xf>
    <xf numFmtId="179" fontId="3" fillId="2" borderId="2" xfId="1" applyNumberFormat="1" applyFont="1" applyFill="1" applyBorder="1" applyAlignment="1">
      <alignment horizontal="center" vertical="center" wrapText="1" shrinkToFit="1"/>
    </xf>
    <xf numFmtId="0" fontId="3" fillId="2" borderId="2" xfId="0" applyFont="1" applyFill="1" applyBorder="1" applyAlignment="1">
      <alignment horizontal="center" vertical="center"/>
    </xf>
    <xf numFmtId="0" fontId="3" fillId="0" borderId="0" xfId="0" applyFont="1" applyFill="1" applyAlignment="1">
      <alignment horizontal="center" vertical="center"/>
    </xf>
    <xf numFmtId="0" fontId="6" fillId="0" borderId="2" xfId="0" applyFont="1" applyFill="1" applyBorder="1" applyAlignment="1">
      <alignment horizontal="center" vertical="center" wrapText="1"/>
    </xf>
    <xf numFmtId="179" fontId="6" fillId="0" borderId="2" xfId="1" applyNumberFormat="1" applyFont="1" applyFill="1" applyBorder="1" applyAlignment="1">
      <alignment horizontal="right" vertical="center" wrapText="1"/>
    </xf>
    <xf numFmtId="0" fontId="6" fillId="0" borderId="0" xfId="0" applyFont="1" applyFill="1" applyAlignment="1">
      <alignment vertical="center" wrapText="1"/>
    </xf>
    <xf numFmtId="0" fontId="6" fillId="0" borderId="2" xfId="0" applyFont="1" applyFill="1" applyBorder="1" applyAlignment="1">
      <alignment horizontal="center" vertical="center" wrapText="1" shrinkToFit="1"/>
    </xf>
    <xf numFmtId="179" fontId="6" fillId="0" borderId="2" xfId="1" applyNumberFormat="1" applyFont="1" applyFill="1" applyBorder="1" applyAlignment="1">
      <alignment horizontal="right" vertical="center" wrapText="1" shrinkToFit="1"/>
    </xf>
    <xf numFmtId="0" fontId="6" fillId="0" borderId="0" xfId="0" applyFont="1" applyFill="1">
      <alignment vertical="center"/>
    </xf>
    <xf numFmtId="0" fontId="6" fillId="0"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wrapText="1" shrinkToFit="1"/>
    </xf>
    <xf numFmtId="179" fontId="6" fillId="3" borderId="2" xfId="1" applyNumberFormat="1" applyFont="1" applyFill="1" applyBorder="1" applyAlignment="1">
      <alignment horizontal="right" vertical="center" wrapText="1" shrinkToFit="1"/>
    </xf>
    <xf numFmtId="0" fontId="6" fillId="0"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2" xfId="0" applyFont="1" applyFill="1" applyBorder="1" applyAlignment="1">
      <alignment horizontal="left" vertical="top" wrapText="1"/>
    </xf>
    <xf numFmtId="179" fontId="6" fillId="4" borderId="2" xfId="1" applyNumberFormat="1" applyFont="1" applyFill="1" applyBorder="1" applyAlignment="1">
      <alignment horizontal="right" vertical="center"/>
    </xf>
    <xf numFmtId="0" fontId="6" fillId="4" borderId="2"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xf>
    <xf numFmtId="179" fontId="7" fillId="0" borderId="0" xfId="1" applyNumberFormat="1" applyFont="1" applyFill="1" applyAlignment="1">
      <alignment horizontal="right" vertical="center"/>
    </xf>
    <xf numFmtId="0" fontId="8" fillId="0" borderId="0" xfId="0" applyFont="1" applyFill="1">
      <alignment vertical="center"/>
    </xf>
    <xf numFmtId="177" fontId="3" fillId="2" borderId="2" xfId="1" applyNumberFormat="1" applyFont="1" applyFill="1" applyBorder="1" applyAlignment="1">
      <alignment horizontal="center" vertical="center" wrapText="1" shrinkToFit="1"/>
    </xf>
    <xf numFmtId="0" fontId="3" fillId="0" borderId="0" xfId="0" applyFont="1" applyFill="1">
      <alignment vertical="center"/>
    </xf>
    <xf numFmtId="177" fontId="6" fillId="3" borderId="2" xfId="1" applyNumberFormat="1" applyFont="1" applyFill="1" applyBorder="1" applyAlignment="1">
      <alignment horizontal="right" vertical="center" wrapText="1" shrinkToFit="1"/>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center" wrapText="1" shrinkToFi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shrinkToFit="1"/>
    </xf>
    <xf numFmtId="177" fontId="6" fillId="0" borderId="2" xfId="1" applyNumberFormat="1" applyFont="1" applyBorder="1" applyAlignment="1">
      <alignment horizontal="right" vertical="center" wrapText="1" shrinkToFit="1"/>
    </xf>
    <xf numFmtId="0" fontId="6" fillId="0" borderId="2" xfId="0" applyFont="1" applyBorder="1" applyAlignment="1">
      <alignment horizontal="center" vertical="center"/>
    </xf>
    <xf numFmtId="0" fontId="3" fillId="0" borderId="0" xfId="0" applyFont="1">
      <alignment vertical="center"/>
    </xf>
    <xf numFmtId="177" fontId="11" fillId="0" borderId="0" xfId="1" applyNumberFormat="1" applyFont="1" applyFill="1">
      <alignment vertical="center"/>
    </xf>
    <xf numFmtId="0" fontId="8" fillId="0" borderId="0" xfId="0" applyFont="1">
      <alignment vertical="center"/>
    </xf>
    <xf numFmtId="0" fontId="12" fillId="3" borderId="0" xfId="0" applyFont="1" applyFill="1" applyAlignment="1">
      <alignment horizontal="center" vertical="center" wrapText="1" shrinkToFit="1"/>
    </xf>
    <xf numFmtId="1" fontId="3" fillId="0" borderId="0" xfId="0" applyNumberFormat="1" applyFont="1">
      <alignment vertical="center"/>
    </xf>
    <xf numFmtId="178" fontId="13" fillId="0" borderId="0" xfId="0" applyNumberFormat="1" applyFont="1" applyAlignment="1">
      <alignment vertical="top" wrapText="1"/>
    </xf>
    <xf numFmtId="0" fontId="8" fillId="0" borderId="0" xfId="0" applyFont="1" applyAlignment="1">
      <alignment horizontal="center" vertical="center"/>
    </xf>
    <xf numFmtId="0" fontId="3" fillId="0" borderId="0" xfId="0" applyFont="1" applyAlignment="1">
      <alignment horizontal="center" vertical="center"/>
    </xf>
    <xf numFmtId="0" fontId="6" fillId="3" borderId="2" xfId="0" applyFont="1" applyFill="1" applyBorder="1" applyAlignment="1">
      <alignment vertical="center" wrapText="1" shrinkToFit="1"/>
    </xf>
    <xf numFmtId="177" fontId="6" fillId="4" borderId="2" xfId="1" applyNumberFormat="1" applyFont="1" applyFill="1" applyBorder="1" applyAlignment="1">
      <alignment horizontal="right" vertical="center"/>
    </xf>
    <xf numFmtId="0" fontId="8" fillId="0" borderId="0" xfId="0" applyFont="1" applyFill="1" applyAlignment="1">
      <alignment horizontal="center" vertical="center"/>
    </xf>
    <xf numFmtId="177" fontId="7" fillId="0" borderId="0" xfId="1" applyNumberFormat="1" applyFont="1" applyFill="1" applyAlignment="1">
      <alignment horizontal="right" vertical="center"/>
    </xf>
    <xf numFmtId="0" fontId="6" fillId="0" borderId="2" xfId="2" applyFont="1" applyFill="1" applyBorder="1" applyAlignment="1" applyProtection="1">
      <alignment horizontal="center" vertical="center" wrapText="1"/>
    </xf>
    <xf numFmtId="177" fontId="6" fillId="0" borderId="2" xfId="1" applyNumberFormat="1" applyFont="1" applyFill="1" applyBorder="1" applyAlignment="1">
      <alignment horizontal="right" vertical="center" wrapText="1" shrinkToFit="1"/>
    </xf>
    <xf numFmtId="177" fontId="3" fillId="2" borderId="2" xfId="1" applyNumberFormat="1" applyFont="1" applyFill="1" applyBorder="1" applyAlignment="1">
      <alignment horizontal="right" vertical="center" wrapText="1" shrinkToFit="1"/>
    </xf>
    <xf numFmtId="177" fontId="6" fillId="3" borderId="2" xfId="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left" vertical="top" wrapText="1"/>
    </xf>
  </cellXfs>
  <cellStyles count="4">
    <cellStyle name="一般" xfId="0" builtinId="0" customBuiltin="1"/>
    <cellStyle name="一般 2" xfId="2" xr:uid="{00000000-0005-0000-0000-000001000000}"/>
    <cellStyle name="一般 3" xfId="3" xr:uid="{00000000-0005-0000-0000-000002000000}"/>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7"/>
  <sheetViews>
    <sheetView tabSelected="1" topLeftCell="A223" workbookViewId="0">
      <selection sqref="A1:E1"/>
    </sheetView>
  </sheetViews>
  <sheetFormatPr defaultRowHeight="16.5" x14ac:dyDescent="0.25"/>
  <cols>
    <col min="1" max="1" width="34.625" style="25" customWidth="1"/>
    <col min="2" max="2" width="11.625" style="25" customWidth="1"/>
    <col min="3" max="3" width="59.625" style="26" customWidth="1"/>
    <col min="4" max="4" width="12.625" style="27" customWidth="1"/>
    <col min="5" max="5" width="22.625" style="24" customWidth="1"/>
    <col min="6" max="6" width="9" style="28" customWidth="1"/>
    <col min="7" max="252" width="9" style="24" customWidth="1"/>
    <col min="253" max="253" width="7.75" style="24" customWidth="1"/>
    <col min="254" max="254" width="20.75" style="24" customWidth="1"/>
    <col min="255" max="255" width="12.875" style="24" customWidth="1"/>
    <col min="256" max="256" width="28.125" style="24" customWidth="1"/>
    <col min="257" max="257" width="19.375" style="24" customWidth="1"/>
    <col min="258" max="258" width="17.125" style="24" customWidth="1"/>
    <col min="259" max="259" width="14" style="24" customWidth="1"/>
    <col min="260" max="260" width="18.25" style="24" customWidth="1"/>
    <col min="261" max="261" width="18.125" style="24" customWidth="1"/>
    <col min="262" max="508" width="9" style="24" customWidth="1"/>
    <col min="509" max="509" width="7.75" style="24" customWidth="1"/>
    <col min="510" max="510" width="20.75" style="24" customWidth="1"/>
    <col min="511" max="511" width="12.875" style="24" customWidth="1"/>
    <col min="512" max="512" width="28.125" style="24" customWidth="1"/>
    <col min="513" max="513" width="19.375" style="24" customWidth="1"/>
    <col min="514" max="514" width="17.125" style="24" customWidth="1"/>
    <col min="515" max="515" width="14" style="24" customWidth="1"/>
    <col min="516" max="516" width="18.25" style="24" customWidth="1"/>
    <col min="517" max="517" width="18.125" style="24" customWidth="1"/>
    <col min="518" max="764" width="9" style="24" customWidth="1"/>
    <col min="765" max="765" width="7.75" style="24" customWidth="1"/>
    <col min="766" max="766" width="20.75" style="24" customWidth="1"/>
    <col min="767" max="767" width="12.875" style="24" customWidth="1"/>
    <col min="768" max="768" width="28.125" style="24" customWidth="1"/>
    <col min="769" max="769" width="19.375" style="24" customWidth="1"/>
    <col min="770" max="770" width="17.125" style="24" customWidth="1"/>
    <col min="771" max="771" width="14" style="24" customWidth="1"/>
    <col min="772" max="772" width="18.25" style="24" customWidth="1"/>
    <col min="773" max="773" width="18.125" style="24" customWidth="1"/>
    <col min="774" max="1020" width="9" style="24" customWidth="1"/>
    <col min="1021" max="1021" width="7.75" style="24" customWidth="1"/>
    <col min="1022" max="1022" width="20.75" style="24" customWidth="1"/>
    <col min="1023" max="1023" width="12.875" style="24" customWidth="1"/>
    <col min="1024" max="1024" width="28.125" style="24" customWidth="1"/>
    <col min="1025" max="1025" width="19.375" style="24" customWidth="1"/>
    <col min="1026" max="1026" width="17.125" style="24" customWidth="1"/>
    <col min="1027" max="1027" width="14" style="24" customWidth="1"/>
    <col min="1028" max="1028" width="18.25" style="24" customWidth="1"/>
    <col min="1029" max="1029" width="18.125" style="24" customWidth="1"/>
    <col min="1030" max="1276" width="9" style="24" customWidth="1"/>
    <col min="1277" max="1277" width="7.75" style="24" customWidth="1"/>
    <col min="1278" max="1278" width="20.75" style="24" customWidth="1"/>
    <col min="1279" max="1279" width="12.875" style="24" customWidth="1"/>
    <col min="1280" max="1280" width="28.125" style="24" customWidth="1"/>
    <col min="1281" max="1281" width="19.375" style="24" customWidth="1"/>
    <col min="1282" max="1282" width="17.125" style="24" customWidth="1"/>
    <col min="1283" max="1283" width="14" style="24" customWidth="1"/>
    <col min="1284" max="1284" width="18.25" style="24" customWidth="1"/>
    <col min="1285" max="1285" width="18.125" style="24" customWidth="1"/>
    <col min="1286" max="1532" width="9" style="24" customWidth="1"/>
    <col min="1533" max="1533" width="7.75" style="24" customWidth="1"/>
    <col min="1534" max="1534" width="20.75" style="24" customWidth="1"/>
    <col min="1535" max="1535" width="12.875" style="24" customWidth="1"/>
    <col min="1536" max="1536" width="28.125" style="24" customWidth="1"/>
    <col min="1537" max="1537" width="19.375" style="24" customWidth="1"/>
    <col min="1538" max="1538" width="17.125" style="24" customWidth="1"/>
    <col min="1539" max="1539" width="14" style="24" customWidth="1"/>
    <col min="1540" max="1540" width="18.25" style="24" customWidth="1"/>
    <col min="1541" max="1541" width="18.125" style="24" customWidth="1"/>
    <col min="1542" max="1788" width="9" style="24" customWidth="1"/>
    <col min="1789" max="1789" width="7.75" style="24" customWidth="1"/>
    <col min="1790" max="1790" width="20.75" style="24" customWidth="1"/>
    <col min="1791" max="1791" width="12.875" style="24" customWidth="1"/>
    <col min="1792" max="1792" width="28.125" style="24" customWidth="1"/>
    <col min="1793" max="1793" width="19.375" style="24" customWidth="1"/>
    <col min="1794" max="1794" width="17.125" style="24" customWidth="1"/>
    <col min="1795" max="1795" width="14" style="24" customWidth="1"/>
    <col min="1796" max="1796" width="18.25" style="24" customWidth="1"/>
    <col min="1797" max="1797" width="18.125" style="24" customWidth="1"/>
    <col min="1798" max="2044" width="9" style="24" customWidth="1"/>
    <col min="2045" max="2045" width="7.75" style="24" customWidth="1"/>
    <col min="2046" max="2046" width="20.75" style="24" customWidth="1"/>
    <col min="2047" max="2047" width="12.875" style="24" customWidth="1"/>
    <col min="2048" max="2048" width="28.125" style="24" customWidth="1"/>
    <col min="2049" max="2049" width="19.375" style="24" customWidth="1"/>
    <col min="2050" max="2050" width="17.125" style="24" customWidth="1"/>
    <col min="2051" max="2051" width="14" style="24" customWidth="1"/>
    <col min="2052" max="2052" width="18.25" style="24" customWidth="1"/>
    <col min="2053" max="2053" width="18.125" style="24" customWidth="1"/>
    <col min="2054" max="2300" width="9" style="24" customWidth="1"/>
    <col min="2301" max="2301" width="7.75" style="24" customWidth="1"/>
    <col min="2302" max="2302" width="20.75" style="24" customWidth="1"/>
    <col min="2303" max="2303" width="12.875" style="24" customWidth="1"/>
    <col min="2304" max="2304" width="28.125" style="24" customWidth="1"/>
    <col min="2305" max="2305" width="19.375" style="24" customWidth="1"/>
    <col min="2306" max="2306" width="17.125" style="24" customWidth="1"/>
    <col min="2307" max="2307" width="14" style="24" customWidth="1"/>
    <col min="2308" max="2308" width="18.25" style="24" customWidth="1"/>
    <col min="2309" max="2309" width="18.125" style="24" customWidth="1"/>
    <col min="2310" max="2556" width="9" style="24" customWidth="1"/>
    <col min="2557" max="2557" width="7.75" style="24" customWidth="1"/>
    <col min="2558" max="2558" width="20.75" style="24" customWidth="1"/>
    <col min="2559" max="2559" width="12.875" style="24" customWidth="1"/>
    <col min="2560" max="2560" width="28.125" style="24" customWidth="1"/>
    <col min="2561" max="2561" width="19.375" style="24" customWidth="1"/>
    <col min="2562" max="2562" width="17.125" style="24" customWidth="1"/>
    <col min="2563" max="2563" width="14" style="24" customWidth="1"/>
    <col min="2564" max="2564" width="18.25" style="24" customWidth="1"/>
    <col min="2565" max="2565" width="18.125" style="24" customWidth="1"/>
    <col min="2566" max="2812" width="9" style="24" customWidth="1"/>
    <col min="2813" max="2813" width="7.75" style="24" customWidth="1"/>
    <col min="2814" max="2814" width="20.75" style="24" customWidth="1"/>
    <col min="2815" max="2815" width="12.875" style="24" customWidth="1"/>
    <col min="2816" max="2816" width="28.125" style="24" customWidth="1"/>
    <col min="2817" max="2817" width="19.375" style="24" customWidth="1"/>
    <col min="2818" max="2818" width="17.125" style="24" customWidth="1"/>
    <col min="2819" max="2819" width="14" style="24" customWidth="1"/>
    <col min="2820" max="2820" width="18.25" style="24" customWidth="1"/>
    <col min="2821" max="2821" width="18.125" style="24" customWidth="1"/>
    <col min="2822" max="3068" width="9" style="24" customWidth="1"/>
    <col min="3069" max="3069" width="7.75" style="24" customWidth="1"/>
    <col min="3070" max="3070" width="20.75" style="24" customWidth="1"/>
    <col min="3071" max="3071" width="12.875" style="24" customWidth="1"/>
    <col min="3072" max="3072" width="28.125" style="24" customWidth="1"/>
    <col min="3073" max="3073" width="19.375" style="24" customWidth="1"/>
    <col min="3074" max="3074" width="17.125" style="24" customWidth="1"/>
    <col min="3075" max="3075" width="14" style="24" customWidth="1"/>
    <col min="3076" max="3076" width="18.25" style="24" customWidth="1"/>
    <col min="3077" max="3077" width="18.125" style="24" customWidth="1"/>
    <col min="3078" max="3324" width="9" style="24" customWidth="1"/>
    <col min="3325" max="3325" width="7.75" style="24" customWidth="1"/>
    <col min="3326" max="3326" width="20.75" style="24" customWidth="1"/>
    <col min="3327" max="3327" width="12.875" style="24" customWidth="1"/>
    <col min="3328" max="3328" width="28.125" style="24" customWidth="1"/>
    <col min="3329" max="3329" width="19.375" style="24" customWidth="1"/>
    <col min="3330" max="3330" width="17.125" style="24" customWidth="1"/>
    <col min="3331" max="3331" width="14" style="24" customWidth="1"/>
    <col min="3332" max="3332" width="18.25" style="24" customWidth="1"/>
    <col min="3333" max="3333" width="18.125" style="24" customWidth="1"/>
    <col min="3334" max="3580" width="9" style="24" customWidth="1"/>
    <col min="3581" max="3581" width="7.75" style="24" customWidth="1"/>
    <col min="3582" max="3582" width="20.75" style="24" customWidth="1"/>
    <col min="3583" max="3583" width="12.875" style="24" customWidth="1"/>
    <col min="3584" max="3584" width="28.125" style="24" customWidth="1"/>
    <col min="3585" max="3585" width="19.375" style="24" customWidth="1"/>
    <col min="3586" max="3586" width="17.125" style="24" customWidth="1"/>
    <col min="3587" max="3587" width="14" style="24" customWidth="1"/>
    <col min="3588" max="3588" width="18.25" style="24" customWidth="1"/>
    <col min="3589" max="3589" width="18.125" style="24" customWidth="1"/>
    <col min="3590" max="3836" width="9" style="24" customWidth="1"/>
    <col min="3837" max="3837" width="7.75" style="24" customWidth="1"/>
    <col min="3838" max="3838" width="20.75" style="24" customWidth="1"/>
    <col min="3839" max="3839" width="12.875" style="24" customWidth="1"/>
    <col min="3840" max="3840" width="28.125" style="24" customWidth="1"/>
    <col min="3841" max="3841" width="19.375" style="24" customWidth="1"/>
    <col min="3842" max="3842" width="17.125" style="24" customWidth="1"/>
    <col min="3843" max="3843" width="14" style="24" customWidth="1"/>
    <col min="3844" max="3844" width="18.25" style="24" customWidth="1"/>
    <col min="3845" max="3845" width="18.125" style="24" customWidth="1"/>
    <col min="3846" max="4092" width="9" style="24" customWidth="1"/>
    <col min="4093" max="4093" width="7.75" style="24" customWidth="1"/>
    <col min="4094" max="4094" width="20.75" style="24" customWidth="1"/>
    <col min="4095" max="4095" width="12.875" style="24" customWidth="1"/>
    <col min="4096" max="4096" width="28.125" style="24" customWidth="1"/>
    <col min="4097" max="4097" width="19.375" style="24" customWidth="1"/>
    <col min="4098" max="4098" width="17.125" style="24" customWidth="1"/>
    <col min="4099" max="4099" width="14" style="24" customWidth="1"/>
    <col min="4100" max="4100" width="18.25" style="24" customWidth="1"/>
    <col min="4101" max="4101" width="18.125" style="24" customWidth="1"/>
    <col min="4102" max="4348" width="9" style="24" customWidth="1"/>
    <col min="4349" max="4349" width="7.75" style="24" customWidth="1"/>
    <col min="4350" max="4350" width="20.75" style="24" customWidth="1"/>
    <col min="4351" max="4351" width="12.875" style="24" customWidth="1"/>
    <col min="4352" max="4352" width="28.125" style="24" customWidth="1"/>
    <col min="4353" max="4353" width="19.375" style="24" customWidth="1"/>
    <col min="4354" max="4354" width="17.125" style="24" customWidth="1"/>
    <col min="4355" max="4355" width="14" style="24" customWidth="1"/>
    <col min="4356" max="4356" width="18.25" style="24" customWidth="1"/>
    <col min="4357" max="4357" width="18.125" style="24" customWidth="1"/>
    <col min="4358" max="4604" width="9" style="24" customWidth="1"/>
    <col min="4605" max="4605" width="7.75" style="24" customWidth="1"/>
    <col min="4606" max="4606" width="20.75" style="24" customWidth="1"/>
    <col min="4607" max="4607" width="12.875" style="24" customWidth="1"/>
    <col min="4608" max="4608" width="28.125" style="24" customWidth="1"/>
    <col min="4609" max="4609" width="19.375" style="24" customWidth="1"/>
    <col min="4610" max="4610" width="17.125" style="24" customWidth="1"/>
    <col min="4611" max="4611" width="14" style="24" customWidth="1"/>
    <col min="4612" max="4612" width="18.25" style="24" customWidth="1"/>
    <col min="4613" max="4613" width="18.125" style="24" customWidth="1"/>
    <col min="4614" max="4860" width="9" style="24" customWidth="1"/>
    <col min="4861" max="4861" width="7.75" style="24" customWidth="1"/>
    <col min="4862" max="4862" width="20.75" style="24" customWidth="1"/>
    <col min="4863" max="4863" width="12.875" style="24" customWidth="1"/>
    <col min="4864" max="4864" width="28.125" style="24" customWidth="1"/>
    <col min="4865" max="4865" width="19.375" style="24" customWidth="1"/>
    <col min="4866" max="4866" width="17.125" style="24" customWidth="1"/>
    <col min="4867" max="4867" width="14" style="24" customWidth="1"/>
    <col min="4868" max="4868" width="18.25" style="24" customWidth="1"/>
    <col min="4869" max="4869" width="18.125" style="24" customWidth="1"/>
    <col min="4870" max="5116" width="9" style="24" customWidth="1"/>
    <col min="5117" max="5117" width="7.75" style="24" customWidth="1"/>
    <col min="5118" max="5118" width="20.75" style="24" customWidth="1"/>
    <col min="5119" max="5119" width="12.875" style="24" customWidth="1"/>
    <col min="5120" max="5120" width="28.125" style="24" customWidth="1"/>
    <col min="5121" max="5121" width="19.375" style="24" customWidth="1"/>
    <col min="5122" max="5122" width="17.125" style="24" customWidth="1"/>
    <col min="5123" max="5123" width="14" style="24" customWidth="1"/>
    <col min="5124" max="5124" width="18.25" style="24" customWidth="1"/>
    <col min="5125" max="5125" width="18.125" style="24" customWidth="1"/>
    <col min="5126" max="5372" width="9" style="24" customWidth="1"/>
    <col min="5373" max="5373" width="7.75" style="24" customWidth="1"/>
    <col min="5374" max="5374" width="20.75" style="24" customWidth="1"/>
    <col min="5375" max="5375" width="12.875" style="24" customWidth="1"/>
    <col min="5376" max="5376" width="28.125" style="24" customWidth="1"/>
    <col min="5377" max="5377" width="19.375" style="24" customWidth="1"/>
    <col min="5378" max="5378" width="17.125" style="24" customWidth="1"/>
    <col min="5379" max="5379" width="14" style="24" customWidth="1"/>
    <col min="5380" max="5380" width="18.25" style="24" customWidth="1"/>
    <col min="5381" max="5381" width="18.125" style="24" customWidth="1"/>
    <col min="5382" max="5628" width="9" style="24" customWidth="1"/>
    <col min="5629" max="5629" width="7.75" style="24" customWidth="1"/>
    <col min="5630" max="5630" width="20.75" style="24" customWidth="1"/>
    <col min="5631" max="5631" width="12.875" style="24" customWidth="1"/>
    <col min="5632" max="5632" width="28.125" style="24" customWidth="1"/>
    <col min="5633" max="5633" width="19.375" style="24" customWidth="1"/>
    <col min="5634" max="5634" width="17.125" style="24" customWidth="1"/>
    <col min="5635" max="5635" width="14" style="24" customWidth="1"/>
    <col min="5636" max="5636" width="18.25" style="24" customWidth="1"/>
    <col min="5637" max="5637" width="18.125" style="24" customWidth="1"/>
    <col min="5638" max="5884" width="9" style="24" customWidth="1"/>
    <col min="5885" max="5885" width="7.75" style="24" customWidth="1"/>
    <col min="5886" max="5886" width="20.75" style="24" customWidth="1"/>
    <col min="5887" max="5887" width="12.875" style="24" customWidth="1"/>
    <col min="5888" max="5888" width="28.125" style="24" customWidth="1"/>
    <col min="5889" max="5889" width="19.375" style="24" customWidth="1"/>
    <col min="5890" max="5890" width="17.125" style="24" customWidth="1"/>
    <col min="5891" max="5891" width="14" style="24" customWidth="1"/>
    <col min="5892" max="5892" width="18.25" style="24" customWidth="1"/>
    <col min="5893" max="5893" width="18.125" style="24" customWidth="1"/>
    <col min="5894" max="6140" width="9" style="24" customWidth="1"/>
    <col min="6141" max="6141" width="7.75" style="24" customWidth="1"/>
    <col min="6142" max="6142" width="20.75" style="24" customWidth="1"/>
    <col min="6143" max="6143" width="12.875" style="24" customWidth="1"/>
    <col min="6144" max="6144" width="28.125" style="24" customWidth="1"/>
    <col min="6145" max="6145" width="19.375" style="24" customWidth="1"/>
    <col min="6146" max="6146" width="17.125" style="24" customWidth="1"/>
    <col min="6147" max="6147" width="14" style="24" customWidth="1"/>
    <col min="6148" max="6148" width="18.25" style="24" customWidth="1"/>
    <col min="6149" max="6149" width="18.125" style="24" customWidth="1"/>
    <col min="6150" max="6396" width="9" style="24" customWidth="1"/>
    <col min="6397" max="6397" width="7.75" style="24" customWidth="1"/>
    <col min="6398" max="6398" width="20.75" style="24" customWidth="1"/>
    <col min="6399" max="6399" width="12.875" style="24" customWidth="1"/>
    <col min="6400" max="6400" width="28.125" style="24" customWidth="1"/>
    <col min="6401" max="6401" width="19.375" style="24" customWidth="1"/>
    <col min="6402" max="6402" width="17.125" style="24" customWidth="1"/>
    <col min="6403" max="6403" width="14" style="24" customWidth="1"/>
    <col min="6404" max="6404" width="18.25" style="24" customWidth="1"/>
    <col min="6405" max="6405" width="18.125" style="24" customWidth="1"/>
    <col min="6406" max="6652" width="9" style="24" customWidth="1"/>
    <col min="6653" max="6653" width="7.75" style="24" customWidth="1"/>
    <col min="6654" max="6654" width="20.75" style="24" customWidth="1"/>
    <col min="6655" max="6655" width="12.875" style="24" customWidth="1"/>
    <col min="6656" max="6656" width="28.125" style="24" customWidth="1"/>
    <col min="6657" max="6657" width="19.375" style="24" customWidth="1"/>
    <col min="6658" max="6658" width="17.125" style="24" customWidth="1"/>
    <col min="6659" max="6659" width="14" style="24" customWidth="1"/>
    <col min="6660" max="6660" width="18.25" style="24" customWidth="1"/>
    <col min="6661" max="6661" width="18.125" style="24" customWidth="1"/>
    <col min="6662" max="6908" width="9" style="24" customWidth="1"/>
    <col min="6909" max="6909" width="7.75" style="24" customWidth="1"/>
    <col min="6910" max="6910" width="20.75" style="24" customWidth="1"/>
    <col min="6911" max="6911" width="12.875" style="24" customWidth="1"/>
    <col min="6912" max="6912" width="28.125" style="24" customWidth="1"/>
    <col min="6913" max="6913" width="19.375" style="24" customWidth="1"/>
    <col min="6914" max="6914" width="17.125" style="24" customWidth="1"/>
    <col min="6915" max="6915" width="14" style="24" customWidth="1"/>
    <col min="6916" max="6916" width="18.25" style="24" customWidth="1"/>
    <col min="6917" max="6917" width="18.125" style="24" customWidth="1"/>
    <col min="6918" max="7164" width="9" style="24" customWidth="1"/>
    <col min="7165" max="7165" width="7.75" style="24" customWidth="1"/>
    <col min="7166" max="7166" width="20.75" style="24" customWidth="1"/>
    <col min="7167" max="7167" width="12.875" style="24" customWidth="1"/>
    <col min="7168" max="7168" width="28.125" style="24" customWidth="1"/>
    <col min="7169" max="7169" width="19.375" style="24" customWidth="1"/>
    <col min="7170" max="7170" width="17.125" style="24" customWidth="1"/>
    <col min="7171" max="7171" width="14" style="24" customWidth="1"/>
    <col min="7172" max="7172" width="18.25" style="24" customWidth="1"/>
    <col min="7173" max="7173" width="18.125" style="24" customWidth="1"/>
    <col min="7174" max="7420" width="9" style="24" customWidth="1"/>
    <col min="7421" max="7421" width="7.75" style="24" customWidth="1"/>
    <col min="7422" max="7422" width="20.75" style="24" customWidth="1"/>
    <col min="7423" max="7423" width="12.875" style="24" customWidth="1"/>
    <col min="7424" max="7424" width="28.125" style="24" customWidth="1"/>
    <col min="7425" max="7425" width="19.375" style="24" customWidth="1"/>
    <col min="7426" max="7426" width="17.125" style="24" customWidth="1"/>
    <col min="7427" max="7427" width="14" style="24" customWidth="1"/>
    <col min="7428" max="7428" width="18.25" style="24" customWidth="1"/>
    <col min="7429" max="7429" width="18.125" style="24" customWidth="1"/>
    <col min="7430" max="7676" width="9" style="24" customWidth="1"/>
    <col min="7677" max="7677" width="7.75" style="24" customWidth="1"/>
    <col min="7678" max="7678" width="20.75" style="24" customWidth="1"/>
    <col min="7679" max="7679" width="12.875" style="24" customWidth="1"/>
    <col min="7680" max="7680" width="28.125" style="24" customWidth="1"/>
    <col min="7681" max="7681" width="19.375" style="24" customWidth="1"/>
    <col min="7682" max="7682" width="17.125" style="24" customWidth="1"/>
    <col min="7683" max="7683" width="14" style="24" customWidth="1"/>
    <col min="7684" max="7684" width="18.25" style="24" customWidth="1"/>
    <col min="7685" max="7685" width="18.125" style="24" customWidth="1"/>
    <col min="7686" max="7932" width="9" style="24" customWidth="1"/>
    <col min="7933" max="7933" width="7.75" style="24" customWidth="1"/>
    <col min="7934" max="7934" width="20.75" style="24" customWidth="1"/>
    <col min="7935" max="7935" width="12.875" style="24" customWidth="1"/>
    <col min="7936" max="7936" width="28.125" style="24" customWidth="1"/>
    <col min="7937" max="7937" width="19.375" style="24" customWidth="1"/>
    <col min="7938" max="7938" width="17.125" style="24" customWidth="1"/>
    <col min="7939" max="7939" width="14" style="24" customWidth="1"/>
    <col min="7940" max="7940" width="18.25" style="24" customWidth="1"/>
    <col min="7941" max="7941" width="18.125" style="24" customWidth="1"/>
    <col min="7942" max="8188" width="9" style="24" customWidth="1"/>
    <col min="8189" max="8189" width="7.75" style="24" customWidth="1"/>
    <col min="8190" max="8190" width="20.75" style="24" customWidth="1"/>
    <col min="8191" max="8191" width="12.875" style="24" customWidth="1"/>
    <col min="8192" max="8192" width="28.125" style="24" customWidth="1"/>
    <col min="8193" max="8193" width="19.375" style="24" customWidth="1"/>
    <col min="8194" max="8194" width="17.125" style="24" customWidth="1"/>
    <col min="8195" max="8195" width="14" style="24" customWidth="1"/>
    <col min="8196" max="8196" width="18.25" style="24" customWidth="1"/>
    <col min="8197" max="8197" width="18.125" style="24" customWidth="1"/>
    <col min="8198" max="8444" width="9" style="24" customWidth="1"/>
    <col min="8445" max="8445" width="7.75" style="24" customWidth="1"/>
    <col min="8446" max="8446" width="20.75" style="24" customWidth="1"/>
    <col min="8447" max="8447" width="12.875" style="24" customWidth="1"/>
    <col min="8448" max="8448" width="28.125" style="24" customWidth="1"/>
    <col min="8449" max="8449" width="19.375" style="24" customWidth="1"/>
    <col min="8450" max="8450" width="17.125" style="24" customWidth="1"/>
    <col min="8451" max="8451" width="14" style="24" customWidth="1"/>
    <col min="8452" max="8452" width="18.25" style="24" customWidth="1"/>
    <col min="8453" max="8453" width="18.125" style="24" customWidth="1"/>
    <col min="8454" max="8700" width="9" style="24" customWidth="1"/>
    <col min="8701" max="8701" width="7.75" style="24" customWidth="1"/>
    <col min="8702" max="8702" width="20.75" style="24" customWidth="1"/>
    <col min="8703" max="8703" width="12.875" style="24" customWidth="1"/>
    <col min="8704" max="8704" width="28.125" style="24" customWidth="1"/>
    <col min="8705" max="8705" width="19.375" style="24" customWidth="1"/>
    <col min="8706" max="8706" width="17.125" style="24" customWidth="1"/>
    <col min="8707" max="8707" width="14" style="24" customWidth="1"/>
    <col min="8708" max="8708" width="18.25" style="24" customWidth="1"/>
    <col min="8709" max="8709" width="18.125" style="24" customWidth="1"/>
    <col min="8710" max="8956" width="9" style="24" customWidth="1"/>
    <col min="8957" max="8957" width="7.75" style="24" customWidth="1"/>
    <col min="8958" max="8958" width="20.75" style="24" customWidth="1"/>
    <col min="8959" max="8959" width="12.875" style="24" customWidth="1"/>
    <col min="8960" max="8960" width="28.125" style="24" customWidth="1"/>
    <col min="8961" max="8961" width="19.375" style="24" customWidth="1"/>
    <col min="8962" max="8962" width="17.125" style="24" customWidth="1"/>
    <col min="8963" max="8963" width="14" style="24" customWidth="1"/>
    <col min="8964" max="8964" width="18.25" style="24" customWidth="1"/>
    <col min="8965" max="8965" width="18.125" style="24" customWidth="1"/>
    <col min="8966" max="9212" width="9" style="24" customWidth="1"/>
    <col min="9213" max="9213" width="7.75" style="24" customWidth="1"/>
    <col min="9214" max="9214" width="20.75" style="24" customWidth="1"/>
    <col min="9215" max="9215" width="12.875" style="24" customWidth="1"/>
    <col min="9216" max="9216" width="28.125" style="24" customWidth="1"/>
    <col min="9217" max="9217" width="19.375" style="24" customWidth="1"/>
    <col min="9218" max="9218" width="17.125" style="24" customWidth="1"/>
    <col min="9219" max="9219" width="14" style="24" customWidth="1"/>
    <col min="9220" max="9220" width="18.25" style="24" customWidth="1"/>
    <col min="9221" max="9221" width="18.125" style="24" customWidth="1"/>
    <col min="9222" max="9468" width="9" style="24" customWidth="1"/>
    <col min="9469" max="9469" width="7.75" style="24" customWidth="1"/>
    <col min="9470" max="9470" width="20.75" style="24" customWidth="1"/>
    <col min="9471" max="9471" width="12.875" style="24" customWidth="1"/>
    <col min="9472" max="9472" width="28.125" style="24" customWidth="1"/>
    <col min="9473" max="9473" width="19.375" style="24" customWidth="1"/>
    <col min="9474" max="9474" width="17.125" style="24" customWidth="1"/>
    <col min="9475" max="9475" width="14" style="24" customWidth="1"/>
    <col min="9476" max="9476" width="18.25" style="24" customWidth="1"/>
    <col min="9477" max="9477" width="18.125" style="24" customWidth="1"/>
    <col min="9478" max="9724" width="9" style="24" customWidth="1"/>
    <col min="9725" max="9725" width="7.75" style="24" customWidth="1"/>
    <col min="9726" max="9726" width="20.75" style="24" customWidth="1"/>
    <col min="9727" max="9727" width="12.875" style="24" customWidth="1"/>
    <col min="9728" max="9728" width="28.125" style="24" customWidth="1"/>
    <col min="9729" max="9729" width="19.375" style="24" customWidth="1"/>
    <col min="9730" max="9730" width="17.125" style="24" customWidth="1"/>
    <col min="9731" max="9731" width="14" style="24" customWidth="1"/>
    <col min="9732" max="9732" width="18.25" style="24" customWidth="1"/>
    <col min="9733" max="9733" width="18.125" style="24" customWidth="1"/>
    <col min="9734" max="9980" width="9" style="24" customWidth="1"/>
    <col min="9981" max="9981" width="7.75" style="24" customWidth="1"/>
    <col min="9982" max="9982" width="20.75" style="24" customWidth="1"/>
    <col min="9983" max="9983" width="12.875" style="24" customWidth="1"/>
    <col min="9984" max="9984" width="28.125" style="24" customWidth="1"/>
    <col min="9985" max="9985" width="19.375" style="24" customWidth="1"/>
    <col min="9986" max="9986" width="17.125" style="24" customWidth="1"/>
    <col min="9987" max="9987" width="14" style="24" customWidth="1"/>
    <col min="9988" max="9988" width="18.25" style="24" customWidth="1"/>
    <col min="9989" max="9989" width="18.125" style="24" customWidth="1"/>
    <col min="9990" max="10236" width="9" style="24" customWidth="1"/>
    <col min="10237" max="10237" width="7.75" style="24" customWidth="1"/>
    <col min="10238" max="10238" width="20.75" style="24" customWidth="1"/>
    <col min="10239" max="10239" width="12.875" style="24" customWidth="1"/>
    <col min="10240" max="10240" width="28.125" style="24" customWidth="1"/>
    <col min="10241" max="10241" width="19.375" style="24" customWidth="1"/>
    <col min="10242" max="10242" width="17.125" style="24" customWidth="1"/>
    <col min="10243" max="10243" width="14" style="24" customWidth="1"/>
    <col min="10244" max="10244" width="18.25" style="24" customWidth="1"/>
    <col min="10245" max="10245" width="18.125" style="24" customWidth="1"/>
    <col min="10246" max="10492" width="9" style="24" customWidth="1"/>
    <col min="10493" max="10493" width="7.75" style="24" customWidth="1"/>
    <col min="10494" max="10494" width="20.75" style="24" customWidth="1"/>
    <col min="10495" max="10495" width="12.875" style="24" customWidth="1"/>
    <col min="10496" max="10496" width="28.125" style="24" customWidth="1"/>
    <col min="10497" max="10497" width="19.375" style="24" customWidth="1"/>
    <col min="10498" max="10498" width="17.125" style="24" customWidth="1"/>
    <col min="10499" max="10499" width="14" style="24" customWidth="1"/>
    <col min="10500" max="10500" width="18.25" style="24" customWidth="1"/>
    <col min="10501" max="10501" width="18.125" style="24" customWidth="1"/>
    <col min="10502" max="10748" width="9" style="24" customWidth="1"/>
    <col min="10749" max="10749" width="7.75" style="24" customWidth="1"/>
    <col min="10750" max="10750" width="20.75" style="24" customWidth="1"/>
    <col min="10751" max="10751" width="12.875" style="24" customWidth="1"/>
    <col min="10752" max="10752" width="28.125" style="24" customWidth="1"/>
    <col min="10753" max="10753" width="19.375" style="24" customWidth="1"/>
    <col min="10754" max="10754" width="17.125" style="24" customWidth="1"/>
    <col min="10755" max="10755" width="14" style="24" customWidth="1"/>
    <col min="10756" max="10756" width="18.25" style="24" customWidth="1"/>
    <col min="10757" max="10757" width="18.125" style="24" customWidth="1"/>
    <col min="10758" max="11004" width="9" style="24" customWidth="1"/>
    <col min="11005" max="11005" width="7.75" style="24" customWidth="1"/>
    <col min="11006" max="11006" width="20.75" style="24" customWidth="1"/>
    <col min="11007" max="11007" width="12.875" style="24" customWidth="1"/>
    <col min="11008" max="11008" width="28.125" style="24" customWidth="1"/>
    <col min="11009" max="11009" width="19.375" style="24" customWidth="1"/>
    <col min="11010" max="11010" width="17.125" style="24" customWidth="1"/>
    <col min="11011" max="11011" width="14" style="24" customWidth="1"/>
    <col min="11012" max="11012" width="18.25" style="24" customWidth="1"/>
    <col min="11013" max="11013" width="18.125" style="24" customWidth="1"/>
    <col min="11014" max="11260" width="9" style="24" customWidth="1"/>
    <col min="11261" max="11261" width="7.75" style="24" customWidth="1"/>
    <col min="11262" max="11262" width="20.75" style="24" customWidth="1"/>
    <col min="11263" max="11263" width="12.875" style="24" customWidth="1"/>
    <col min="11264" max="11264" width="28.125" style="24" customWidth="1"/>
    <col min="11265" max="11265" width="19.375" style="24" customWidth="1"/>
    <col min="11266" max="11266" width="17.125" style="24" customWidth="1"/>
    <col min="11267" max="11267" width="14" style="24" customWidth="1"/>
    <col min="11268" max="11268" width="18.25" style="24" customWidth="1"/>
    <col min="11269" max="11269" width="18.125" style="24" customWidth="1"/>
    <col min="11270" max="11516" width="9" style="24" customWidth="1"/>
    <col min="11517" max="11517" width="7.75" style="24" customWidth="1"/>
    <col min="11518" max="11518" width="20.75" style="24" customWidth="1"/>
    <col min="11519" max="11519" width="12.875" style="24" customWidth="1"/>
    <col min="11520" max="11520" width="28.125" style="24" customWidth="1"/>
    <col min="11521" max="11521" width="19.375" style="24" customWidth="1"/>
    <col min="11522" max="11522" width="17.125" style="24" customWidth="1"/>
    <col min="11523" max="11523" width="14" style="24" customWidth="1"/>
    <col min="11524" max="11524" width="18.25" style="24" customWidth="1"/>
    <col min="11525" max="11525" width="18.125" style="24" customWidth="1"/>
    <col min="11526" max="11772" width="9" style="24" customWidth="1"/>
    <col min="11773" max="11773" width="7.75" style="24" customWidth="1"/>
    <col min="11774" max="11774" width="20.75" style="24" customWidth="1"/>
    <col min="11775" max="11775" width="12.875" style="24" customWidth="1"/>
    <col min="11776" max="11776" width="28.125" style="24" customWidth="1"/>
    <col min="11777" max="11777" width="19.375" style="24" customWidth="1"/>
    <col min="11778" max="11778" width="17.125" style="24" customWidth="1"/>
    <col min="11779" max="11779" width="14" style="24" customWidth="1"/>
    <col min="11780" max="11780" width="18.25" style="24" customWidth="1"/>
    <col min="11781" max="11781" width="18.125" style="24" customWidth="1"/>
    <col min="11782" max="12028" width="9" style="24" customWidth="1"/>
    <col min="12029" max="12029" width="7.75" style="24" customWidth="1"/>
    <col min="12030" max="12030" width="20.75" style="24" customWidth="1"/>
    <col min="12031" max="12031" width="12.875" style="24" customWidth="1"/>
    <col min="12032" max="12032" width="28.125" style="24" customWidth="1"/>
    <col min="12033" max="12033" width="19.375" style="24" customWidth="1"/>
    <col min="12034" max="12034" width="17.125" style="24" customWidth="1"/>
    <col min="12035" max="12035" width="14" style="24" customWidth="1"/>
    <col min="12036" max="12036" width="18.25" style="24" customWidth="1"/>
    <col min="12037" max="12037" width="18.125" style="24" customWidth="1"/>
    <col min="12038" max="12284" width="9" style="24" customWidth="1"/>
    <col min="12285" max="12285" width="7.75" style="24" customWidth="1"/>
    <col min="12286" max="12286" width="20.75" style="24" customWidth="1"/>
    <col min="12287" max="12287" width="12.875" style="24" customWidth="1"/>
    <col min="12288" max="12288" width="28.125" style="24" customWidth="1"/>
    <col min="12289" max="12289" width="19.375" style="24" customWidth="1"/>
    <col min="12290" max="12290" width="17.125" style="24" customWidth="1"/>
    <col min="12291" max="12291" width="14" style="24" customWidth="1"/>
    <col min="12292" max="12292" width="18.25" style="24" customWidth="1"/>
    <col min="12293" max="12293" width="18.125" style="24" customWidth="1"/>
    <col min="12294" max="12540" width="9" style="24" customWidth="1"/>
    <col min="12541" max="12541" width="7.75" style="24" customWidth="1"/>
    <col min="12542" max="12542" width="20.75" style="24" customWidth="1"/>
    <col min="12543" max="12543" width="12.875" style="24" customWidth="1"/>
    <col min="12544" max="12544" width="28.125" style="24" customWidth="1"/>
    <col min="12545" max="12545" width="19.375" style="24" customWidth="1"/>
    <col min="12546" max="12546" width="17.125" style="24" customWidth="1"/>
    <col min="12547" max="12547" width="14" style="24" customWidth="1"/>
    <col min="12548" max="12548" width="18.25" style="24" customWidth="1"/>
    <col min="12549" max="12549" width="18.125" style="24" customWidth="1"/>
    <col min="12550" max="12796" width="9" style="24" customWidth="1"/>
    <col min="12797" max="12797" width="7.75" style="24" customWidth="1"/>
    <col min="12798" max="12798" width="20.75" style="24" customWidth="1"/>
    <col min="12799" max="12799" width="12.875" style="24" customWidth="1"/>
    <col min="12800" max="12800" width="28.125" style="24" customWidth="1"/>
    <col min="12801" max="12801" width="19.375" style="24" customWidth="1"/>
    <col min="12802" max="12802" width="17.125" style="24" customWidth="1"/>
    <col min="12803" max="12803" width="14" style="24" customWidth="1"/>
    <col min="12804" max="12804" width="18.25" style="24" customWidth="1"/>
    <col min="12805" max="12805" width="18.125" style="24" customWidth="1"/>
    <col min="12806" max="13052" width="9" style="24" customWidth="1"/>
    <col min="13053" max="13053" width="7.75" style="24" customWidth="1"/>
    <col min="13054" max="13054" width="20.75" style="24" customWidth="1"/>
    <col min="13055" max="13055" width="12.875" style="24" customWidth="1"/>
    <col min="13056" max="13056" width="28.125" style="24" customWidth="1"/>
    <col min="13057" max="13057" width="19.375" style="24" customWidth="1"/>
    <col min="13058" max="13058" width="17.125" style="24" customWidth="1"/>
    <col min="13059" max="13059" width="14" style="24" customWidth="1"/>
    <col min="13060" max="13060" width="18.25" style="24" customWidth="1"/>
    <col min="13061" max="13061" width="18.125" style="24" customWidth="1"/>
    <col min="13062" max="13308" width="9" style="24" customWidth="1"/>
    <col min="13309" max="13309" width="7.75" style="24" customWidth="1"/>
    <col min="13310" max="13310" width="20.75" style="24" customWidth="1"/>
    <col min="13311" max="13311" width="12.875" style="24" customWidth="1"/>
    <col min="13312" max="13312" width="28.125" style="24" customWidth="1"/>
    <col min="13313" max="13313" width="19.375" style="24" customWidth="1"/>
    <col min="13314" max="13314" width="17.125" style="24" customWidth="1"/>
    <col min="13315" max="13315" width="14" style="24" customWidth="1"/>
    <col min="13316" max="13316" width="18.25" style="24" customWidth="1"/>
    <col min="13317" max="13317" width="18.125" style="24" customWidth="1"/>
    <col min="13318" max="13564" width="9" style="24" customWidth="1"/>
    <col min="13565" max="13565" width="7.75" style="24" customWidth="1"/>
    <col min="13566" max="13566" width="20.75" style="24" customWidth="1"/>
    <col min="13567" max="13567" width="12.875" style="24" customWidth="1"/>
    <col min="13568" max="13568" width="28.125" style="24" customWidth="1"/>
    <col min="13569" max="13569" width="19.375" style="24" customWidth="1"/>
    <col min="13570" max="13570" width="17.125" style="24" customWidth="1"/>
    <col min="13571" max="13571" width="14" style="24" customWidth="1"/>
    <col min="13572" max="13572" width="18.25" style="24" customWidth="1"/>
    <col min="13573" max="13573" width="18.125" style="24" customWidth="1"/>
    <col min="13574" max="13820" width="9" style="24" customWidth="1"/>
    <col min="13821" max="13821" width="7.75" style="24" customWidth="1"/>
    <col min="13822" max="13822" width="20.75" style="24" customWidth="1"/>
    <col min="13823" max="13823" width="12.875" style="24" customWidth="1"/>
    <col min="13824" max="13824" width="28.125" style="24" customWidth="1"/>
    <col min="13825" max="13825" width="19.375" style="24" customWidth="1"/>
    <col min="13826" max="13826" width="17.125" style="24" customWidth="1"/>
    <col min="13827" max="13827" width="14" style="24" customWidth="1"/>
    <col min="13828" max="13828" width="18.25" style="24" customWidth="1"/>
    <col min="13829" max="13829" width="18.125" style="24" customWidth="1"/>
    <col min="13830" max="14076" width="9" style="24" customWidth="1"/>
    <col min="14077" max="14077" width="7.75" style="24" customWidth="1"/>
    <col min="14078" max="14078" width="20.75" style="24" customWidth="1"/>
    <col min="14079" max="14079" width="12.875" style="24" customWidth="1"/>
    <col min="14080" max="14080" width="28.125" style="24" customWidth="1"/>
    <col min="14081" max="14081" width="19.375" style="24" customWidth="1"/>
    <col min="14082" max="14082" width="17.125" style="24" customWidth="1"/>
    <col min="14083" max="14083" width="14" style="24" customWidth="1"/>
    <col min="14084" max="14084" width="18.25" style="24" customWidth="1"/>
    <col min="14085" max="14085" width="18.125" style="24" customWidth="1"/>
    <col min="14086" max="14332" width="9" style="24" customWidth="1"/>
    <col min="14333" max="14333" width="7.75" style="24" customWidth="1"/>
    <col min="14334" max="14334" width="20.75" style="24" customWidth="1"/>
    <col min="14335" max="14335" width="12.875" style="24" customWidth="1"/>
    <col min="14336" max="14336" width="28.125" style="24" customWidth="1"/>
    <col min="14337" max="14337" width="19.375" style="24" customWidth="1"/>
    <col min="14338" max="14338" width="17.125" style="24" customWidth="1"/>
    <col min="14339" max="14339" width="14" style="24" customWidth="1"/>
    <col min="14340" max="14340" width="18.25" style="24" customWidth="1"/>
    <col min="14341" max="14341" width="18.125" style="24" customWidth="1"/>
    <col min="14342" max="14588" width="9" style="24" customWidth="1"/>
    <col min="14589" max="14589" width="7.75" style="24" customWidth="1"/>
    <col min="14590" max="14590" width="20.75" style="24" customWidth="1"/>
    <col min="14591" max="14591" width="12.875" style="24" customWidth="1"/>
    <col min="14592" max="14592" width="28.125" style="24" customWidth="1"/>
    <col min="14593" max="14593" width="19.375" style="24" customWidth="1"/>
    <col min="14594" max="14594" width="17.125" style="24" customWidth="1"/>
    <col min="14595" max="14595" width="14" style="24" customWidth="1"/>
    <col min="14596" max="14596" width="18.25" style="24" customWidth="1"/>
    <col min="14597" max="14597" width="18.125" style="24" customWidth="1"/>
    <col min="14598" max="14844" width="9" style="24" customWidth="1"/>
    <col min="14845" max="14845" width="7.75" style="24" customWidth="1"/>
    <col min="14846" max="14846" width="20.75" style="24" customWidth="1"/>
    <col min="14847" max="14847" width="12.875" style="24" customWidth="1"/>
    <col min="14848" max="14848" width="28.125" style="24" customWidth="1"/>
    <col min="14849" max="14849" width="19.375" style="24" customWidth="1"/>
    <col min="14850" max="14850" width="17.125" style="24" customWidth="1"/>
    <col min="14851" max="14851" width="14" style="24" customWidth="1"/>
    <col min="14852" max="14852" width="18.25" style="24" customWidth="1"/>
    <col min="14853" max="14853" width="18.125" style="24" customWidth="1"/>
    <col min="14854" max="15100" width="9" style="24" customWidth="1"/>
    <col min="15101" max="15101" width="7.75" style="24" customWidth="1"/>
    <col min="15102" max="15102" width="20.75" style="24" customWidth="1"/>
    <col min="15103" max="15103" width="12.875" style="24" customWidth="1"/>
    <col min="15104" max="15104" width="28.125" style="24" customWidth="1"/>
    <col min="15105" max="15105" width="19.375" style="24" customWidth="1"/>
    <col min="15106" max="15106" width="17.125" style="24" customWidth="1"/>
    <col min="15107" max="15107" width="14" style="24" customWidth="1"/>
    <col min="15108" max="15108" width="18.25" style="24" customWidth="1"/>
    <col min="15109" max="15109" width="18.125" style="24" customWidth="1"/>
    <col min="15110" max="15356" width="9" style="24" customWidth="1"/>
    <col min="15357" max="15357" width="7.75" style="24" customWidth="1"/>
    <col min="15358" max="15358" width="20.75" style="24" customWidth="1"/>
    <col min="15359" max="15359" width="12.875" style="24" customWidth="1"/>
    <col min="15360" max="15360" width="28.125" style="24" customWidth="1"/>
    <col min="15361" max="15361" width="19.375" style="24" customWidth="1"/>
    <col min="15362" max="15362" width="17.125" style="24" customWidth="1"/>
    <col min="15363" max="15363" width="14" style="24" customWidth="1"/>
    <col min="15364" max="15364" width="18.25" style="24" customWidth="1"/>
    <col min="15365" max="15365" width="18.125" style="24" customWidth="1"/>
    <col min="15366" max="15612" width="9" style="24" customWidth="1"/>
    <col min="15613" max="15613" width="7.75" style="24" customWidth="1"/>
    <col min="15614" max="15614" width="20.75" style="24" customWidth="1"/>
    <col min="15615" max="15615" width="12.875" style="24" customWidth="1"/>
    <col min="15616" max="15616" width="28.125" style="24" customWidth="1"/>
    <col min="15617" max="15617" width="19.375" style="24" customWidth="1"/>
    <col min="15618" max="15618" width="17.125" style="24" customWidth="1"/>
    <col min="15619" max="15619" width="14" style="24" customWidth="1"/>
    <col min="15620" max="15620" width="18.25" style="24" customWidth="1"/>
    <col min="15621" max="15621" width="18.125" style="24" customWidth="1"/>
    <col min="15622" max="15868" width="9" style="24" customWidth="1"/>
    <col min="15869" max="15869" width="7.75" style="24" customWidth="1"/>
    <col min="15870" max="15870" width="20.75" style="24" customWidth="1"/>
    <col min="15871" max="15871" width="12.875" style="24" customWidth="1"/>
    <col min="15872" max="15872" width="28.125" style="24" customWidth="1"/>
    <col min="15873" max="15873" width="19.375" style="24" customWidth="1"/>
    <col min="15874" max="15874" width="17.125" style="24" customWidth="1"/>
    <col min="15875" max="15875" width="14" style="24" customWidth="1"/>
    <col min="15876" max="15876" width="18.25" style="24" customWidth="1"/>
    <col min="15877" max="15877" width="18.125" style="24" customWidth="1"/>
    <col min="15878" max="16124" width="9" style="24" customWidth="1"/>
    <col min="16125" max="16125" width="7.75" style="24" customWidth="1"/>
    <col min="16126" max="16126" width="20.75" style="24" customWidth="1"/>
    <col min="16127" max="16127" width="12.875" style="24" customWidth="1"/>
    <col min="16128" max="16128" width="28.125" style="24" customWidth="1"/>
    <col min="16129" max="16129" width="19.375" style="24" customWidth="1"/>
    <col min="16130" max="16130" width="17.125" style="24" customWidth="1"/>
    <col min="16131" max="16131" width="14" style="24" customWidth="1"/>
    <col min="16132" max="16132" width="18.25" style="24" customWidth="1"/>
    <col min="16133" max="16133" width="18.125" style="24" customWidth="1"/>
    <col min="16134" max="16384" width="9" style="24" customWidth="1"/>
  </cols>
  <sheetData>
    <row r="1" spans="1:6" s="2" customFormat="1" ht="147.6" customHeight="1" x14ac:dyDescent="0.25">
      <c r="A1" s="55" t="s">
        <v>0</v>
      </c>
      <c r="B1" s="55"/>
      <c r="C1" s="55"/>
      <c r="D1" s="55"/>
      <c r="E1" s="55"/>
      <c r="F1" s="1"/>
    </row>
    <row r="2" spans="1:6" s="7" customFormat="1" ht="21" x14ac:dyDescent="0.25">
      <c r="A2" s="3" t="s">
        <v>1</v>
      </c>
      <c r="B2" s="3" t="s">
        <v>2</v>
      </c>
      <c r="C2" s="4" t="s">
        <v>3</v>
      </c>
      <c r="D2" s="5" t="s">
        <v>4</v>
      </c>
      <c r="E2" s="6" t="s">
        <v>5</v>
      </c>
    </row>
    <row r="3" spans="1:6" s="10" customFormat="1" ht="19.5" x14ac:dyDescent="0.25">
      <c r="A3" s="8" t="s">
        <v>6</v>
      </c>
      <c r="B3" s="8">
        <v>4</v>
      </c>
      <c r="C3" s="8" t="s">
        <v>7</v>
      </c>
      <c r="D3" s="9">
        <v>92</v>
      </c>
      <c r="E3" s="8" t="s">
        <v>8</v>
      </c>
    </row>
    <row r="4" spans="1:6" s="10" customFormat="1" ht="19.5" x14ac:dyDescent="0.25">
      <c r="A4" s="8" t="s">
        <v>6</v>
      </c>
      <c r="B4" s="8">
        <v>3</v>
      </c>
      <c r="C4" s="8" t="s">
        <v>9</v>
      </c>
      <c r="D4" s="9">
        <v>45</v>
      </c>
      <c r="E4" s="8"/>
    </row>
    <row r="5" spans="1:6" s="10" customFormat="1" ht="58.5" x14ac:dyDescent="0.25">
      <c r="A5" s="8" t="s">
        <v>6</v>
      </c>
      <c r="B5" s="8" t="s">
        <v>10</v>
      </c>
      <c r="C5" s="8" t="s">
        <v>11</v>
      </c>
      <c r="D5" s="9">
        <v>62</v>
      </c>
      <c r="E5" s="8" t="s">
        <v>12</v>
      </c>
    </row>
    <row r="6" spans="1:6" s="10" customFormat="1" ht="39" x14ac:dyDescent="0.25">
      <c r="A6" s="8" t="s">
        <v>6</v>
      </c>
      <c r="B6" s="8">
        <v>4</v>
      </c>
      <c r="C6" s="8" t="s">
        <v>13</v>
      </c>
      <c r="D6" s="9">
        <v>137</v>
      </c>
      <c r="E6" s="8"/>
    </row>
    <row r="7" spans="1:6" s="10" customFormat="1" ht="39" x14ac:dyDescent="0.25">
      <c r="A7" s="8" t="s">
        <v>6</v>
      </c>
      <c r="B7" s="8">
        <v>4</v>
      </c>
      <c r="C7" s="8" t="s">
        <v>14</v>
      </c>
      <c r="D7" s="9">
        <v>97</v>
      </c>
      <c r="E7" s="8"/>
    </row>
    <row r="8" spans="1:6" s="10" customFormat="1" ht="19.5" x14ac:dyDescent="0.25">
      <c r="A8" s="8" t="s">
        <v>6</v>
      </c>
      <c r="B8" s="8">
        <v>7</v>
      </c>
      <c r="C8" s="8" t="s">
        <v>15</v>
      </c>
      <c r="D8" s="9">
        <v>108</v>
      </c>
      <c r="E8" s="8"/>
    </row>
    <row r="9" spans="1:6" s="10" customFormat="1" ht="19.5" x14ac:dyDescent="0.25">
      <c r="A9" s="8" t="s">
        <v>6</v>
      </c>
      <c r="B9" s="8">
        <v>8</v>
      </c>
      <c r="C9" s="8" t="s">
        <v>16</v>
      </c>
      <c r="D9" s="9">
        <v>53</v>
      </c>
      <c r="E9" s="8"/>
    </row>
    <row r="10" spans="1:6" s="10" customFormat="1" ht="19.5" x14ac:dyDescent="0.25">
      <c r="A10" s="8" t="s">
        <v>6</v>
      </c>
      <c r="B10" s="8">
        <v>3</v>
      </c>
      <c r="C10" s="8" t="s">
        <v>17</v>
      </c>
      <c r="D10" s="9">
        <v>18</v>
      </c>
      <c r="E10" s="8"/>
    </row>
    <row r="11" spans="1:6" s="10" customFormat="1" ht="39" x14ac:dyDescent="0.25">
      <c r="A11" s="8" t="s">
        <v>6</v>
      </c>
      <c r="B11" s="8">
        <v>4</v>
      </c>
      <c r="C11" s="8" t="s">
        <v>18</v>
      </c>
      <c r="D11" s="9">
        <v>75</v>
      </c>
      <c r="E11" s="8"/>
    </row>
    <row r="12" spans="1:6" s="10" customFormat="1" ht="39" x14ac:dyDescent="0.25">
      <c r="A12" s="8" t="s">
        <v>6</v>
      </c>
      <c r="B12" s="8">
        <v>4</v>
      </c>
      <c r="C12" s="8" t="s">
        <v>19</v>
      </c>
      <c r="D12" s="9">
        <v>25</v>
      </c>
      <c r="E12" s="8" t="s">
        <v>20</v>
      </c>
    </row>
    <row r="13" spans="1:6" s="10" customFormat="1" ht="19.5" x14ac:dyDescent="0.25">
      <c r="A13" s="8" t="s">
        <v>6</v>
      </c>
      <c r="B13" s="8">
        <v>4</v>
      </c>
      <c r="C13" s="8" t="s">
        <v>21</v>
      </c>
      <c r="D13" s="9">
        <v>16</v>
      </c>
      <c r="E13" s="8"/>
    </row>
    <row r="14" spans="1:6" s="10" customFormat="1" ht="58.5" x14ac:dyDescent="0.25">
      <c r="A14" s="8" t="s">
        <v>6</v>
      </c>
      <c r="B14" s="8">
        <v>4</v>
      </c>
      <c r="C14" s="8" t="s">
        <v>22</v>
      </c>
      <c r="D14" s="9">
        <v>48</v>
      </c>
      <c r="E14" s="8" t="s">
        <v>23</v>
      </c>
    </row>
    <row r="15" spans="1:6" s="10" customFormat="1" ht="39" x14ac:dyDescent="0.25">
      <c r="A15" s="8" t="s">
        <v>6</v>
      </c>
      <c r="B15" s="8">
        <v>4</v>
      </c>
      <c r="C15" s="8" t="s">
        <v>18</v>
      </c>
      <c r="D15" s="9">
        <v>64</v>
      </c>
      <c r="E15" s="8"/>
    </row>
    <row r="16" spans="1:6" s="10" customFormat="1" ht="58.5" x14ac:dyDescent="0.25">
      <c r="A16" s="8" t="s">
        <v>6</v>
      </c>
      <c r="B16" s="8">
        <v>4</v>
      </c>
      <c r="C16" s="8" t="s">
        <v>24</v>
      </c>
      <c r="D16" s="9">
        <v>40</v>
      </c>
      <c r="E16" s="8" t="s">
        <v>23</v>
      </c>
    </row>
    <row r="17" spans="1:5" s="10" customFormat="1" ht="58.5" x14ac:dyDescent="0.25">
      <c r="A17" s="8" t="s">
        <v>6</v>
      </c>
      <c r="B17" s="8">
        <v>4</v>
      </c>
      <c r="C17" s="8" t="s">
        <v>25</v>
      </c>
      <c r="D17" s="9">
        <v>23</v>
      </c>
      <c r="E17" s="8" t="s">
        <v>26</v>
      </c>
    </row>
    <row r="18" spans="1:5" s="10" customFormat="1" ht="19.5" x14ac:dyDescent="0.25">
      <c r="A18" s="8" t="s">
        <v>6</v>
      </c>
      <c r="B18" s="8">
        <v>3</v>
      </c>
      <c r="C18" s="8" t="s">
        <v>27</v>
      </c>
      <c r="D18" s="9">
        <v>66</v>
      </c>
      <c r="E18" s="8"/>
    </row>
    <row r="19" spans="1:5" s="10" customFormat="1" ht="19.5" x14ac:dyDescent="0.25">
      <c r="A19" s="8" t="s">
        <v>6</v>
      </c>
      <c r="B19" s="8">
        <v>7</v>
      </c>
      <c r="C19" s="8" t="s">
        <v>28</v>
      </c>
      <c r="D19" s="9">
        <v>55</v>
      </c>
      <c r="E19" s="8"/>
    </row>
    <row r="20" spans="1:5" s="10" customFormat="1" ht="19.5" x14ac:dyDescent="0.25">
      <c r="A20" s="8" t="s">
        <v>6</v>
      </c>
      <c r="B20" s="8">
        <v>7</v>
      </c>
      <c r="C20" s="8" t="s">
        <v>28</v>
      </c>
      <c r="D20" s="9">
        <v>74</v>
      </c>
      <c r="E20" s="8" t="s">
        <v>29</v>
      </c>
    </row>
    <row r="21" spans="1:5" s="10" customFormat="1" ht="19.5" x14ac:dyDescent="0.25">
      <c r="A21" s="8" t="s">
        <v>6</v>
      </c>
      <c r="B21" s="8">
        <v>3</v>
      </c>
      <c r="C21" s="8" t="s">
        <v>30</v>
      </c>
      <c r="D21" s="9">
        <v>187</v>
      </c>
      <c r="E21" s="8"/>
    </row>
    <row r="22" spans="1:5" s="10" customFormat="1" ht="19.5" x14ac:dyDescent="0.25">
      <c r="A22" s="8" t="s">
        <v>6</v>
      </c>
      <c r="B22" s="8">
        <v>7</v>
      </c>
      <c r="C22" s="8" t="s">
        <v>28</v>
      </c>
      <c r="D22" s="9">
        <v>74</v>
      </c>
      <c r="E22" s="8" t="s">
        <v>31</v>
      </c>
    </row>
    <row r="23" spans="1:5" s="10" customFormat="1" ht="39" x14ac:dyDescent="0.25">
      <c r="A23" s="8" t="s">
        <v>6</v>
      </c>
      <c r="B23" s="8">
        <v>4</v>
      </c>
      <c r="C23" s="8" t="s">
        <v>32</v>
      </c>
      <c r="D23" s="9">
        <v>97</v>
      </c>
      <c r="E23" s="8"/>
    </row>
    <row r="24" spans="1:5" s="10" customFormat="1" ht="19.5" x14ac:dyDescent="0.25">
      <c r="A24" s="8" t="s">
        <v>6</v>
      </c>
      <c r="B24" s="8">
        <v>4</v>
      </c>
      <c r="C24" s="8" t="s">
        <v>33</v>
      </c>
      <c r="D24" s="9">
        <v>113</v>
      </c>
      <c r="E24" s="8"/>
    </row>
    <row r="25" spans="1:5" s="10" customFormat="1" ht="39" x14ac:dyDescent="0.25">
      <c r="A25" s="8" t="s">
        <v>6</v>
      </c>
      <c r="B25" s="8">
        <v>3</v>
      </c>
      <c r="C25" s="8" t="s">
        <v>34</v>
      </c>
      <c r="D25" s="9">
        <v>54</v>
      </c>
      <c r="E25" s="8"/>
    </row>
    <row r="26" spans="1:5" s="10" customFormat="1" ht="19.5" x14ac:dyDescent="0.25">
      <c r="A26" s="8" t="s">
        <v>6</v>
      </c>
      <c r="B26" s="8">
        <v>4</v>
      </c>
      <c r="C26" s="8" t="s">
        <v>35</v>
      </c>
      <c r="D26" s="9">
        <v>7</v>
      </c>
      <c r="E26" s="8"/>
    </row>
    <row r="27" spans="1:5" s="10" customFormat="1" ht="78" x14ac:dyDescent="0.25">
      <c r="A27" s="8" t="s">
        <v>6</v>
      </c>
      <c r="B27" s="8">
        <v>4</v>
      </c>
      <c r="C27" s="8" t="s">
        <v>36</v>
      </c>
      <c r="D27" s="9">
        <v>26</v>
      </c>
      <c r="E27" s="8" t="s">
        <v>37</v>
      </c>
    </row>
    <row r="28" spans="1:5" s="10" customFormat="1" ht="39" x14ac:dyDescent="0.25">
      <c r="A28" s="8" t="s">
        <v>6</v>
      </c>
      <c r="B28" s="8">
        <v>7</v>
      </c>
      <c r="C28" s="8" t="s">
        <v>38</v>
      </c>
      <c r="D28" s="9">
        <v>90</v>
      </c>
      <c r="E28" s="8" t="s">
        <v>39</v>
      </c>
    </row>
    <row r="29" spans="1:5" s="10" customFormat="1" ht="39" x14ac:dyDescent="0.25">
      <c r="A29" s="8" t="s">
        <v>6</v>
      </c>
      <c r="B29" s="8">
        <v>4</v>
      </c>
      <c r="C29" s="8" t="s">
        <v>40</v>
      </c>
      <c r="D29" s="9">
        <v>74</v>
      </c>
      <c r="E29" s="8" t="s">
        <v>41</v>
      </c>
    </row>
    <row r="30" spans="1:5" s="10" customFormat="1" ht="39" x14ac:dyDescent="0.25">
      <c r="A30" s="8" t="s">
        <v>6</v>
      </c>
      <c r="B30" s="8">
        <v>4</v>
      </c>
      <c r="C30" s="8" t="s">
        <v>42</v>
      </c>
      <c r="D30" s="9">
        <v>77</v>
      </c>
      <c r="E30" s="8"/>
    </row>
    <row r="31" spans="1:5" s="10" customFormat="1" ht="19.5" x14ac:dyDescent="0.25">
      <c r="A31" s="8" t="s">
        <v>6</v>
      </c>
      <c r="B31" s="8">
        <v>4</v>
      </c>
      <c r="C31" s="8" t="s">
        <v>43</v>
      </c>
      <c r="D31" s="9">
        <v>70</v>
      </c>
      <c r="E31" s="8"/>
    </row>
    <row r="32" spans="1:5" s="10" customFormat="1" ht="19.5" x14ac:dyDescent="0.25">
      <c r="A32" s="8" t="s">
        <v>6</v>
      </c>
      <c r="B32" s="8">
        <v>3</v>
      </c>
      <c r="C32" s="8" t="s">
        <v>44</v>
      </c>
      <c r="D32" s="9">
        <v>36</v>
      </c>
      <c r="E32" s="8"/>
    </row>
    <row r="33" spans="1:5" s="10" customFormat="1" ht="39" x14ac:dyDescent="0.25">
      <c r="A33" s="8" t="s">
        <v>6</v>
      </c>
      <c r="B33" s="8">
        <v>4</v>
      </c>
      <c r="C33" s="8" t="s">
        <v>45</v>
      </c>
      <c r="D33" s="9">
        <v>128</v>
      </c>
      <c r="E33" s="8"/>
    </row>
    <row r="34" spans="1:5" s="10" customFormat="1" ht="39" x14ac:dyDescent="0.25">
      <c r="A34" s="8" t="s">
        <v>6</v>
      </c>
      <c r="B34" s="8" t="s">
        <v>10</v>
      </c>
      <c r="C34" s="8" t="s">
        <v>45</v>
      </c>
      <c r="D34" s="9">
        <v>269</v>
      </c>
      <c r="E34" s="8"/>
    </row>
    <row r="35" spans="1:5" s="10" customFormat="1" ht="19.5" x14ac:dyDescent="0.25">
      <c r="A35" s="8" t="s">
        <v>6</v>
      </c>
      <c r="B35" s="8">
        <v>7</v>
      </c>
      <c r="C35" s="8" t="s">
        <v>46</v>
      </c>
      <c r="D35" s="9">
        <v>169</v>
      </c>
      <c r="E35" s="8"/>
    </row>
    <row r="36" spans="1:5" s="10" customFormat="1" ht="19.5" x14ac:dyDescent="0.25">
      <c r="A36" s="8" t="s">
        <v>6</v>
      </c>
      <c r="B36" s="8">
        <v>3</v>
      </c>
      <c r="C36" s="8" t="s">
        <v>44</v>
      </c>
      <c r="D36" s="9">
        <v>35</v>
      </c>
      <c r="E36" s="8"/>
    </row>
    <row r="37" spans="1:5" s="10" customFormat="1" ht="19.5" x14ac:dyDescent="0.25">
      <c r="A37" s="8" t="s">
        <v>6</v>
      </c>
      <c r="B37" s="8">
        <v>4</v>
      </c>
      <c r="C37" s="8" t="s">
        <v>47</v>
      </c>
      <c r="D37" s="9">
        <v>93</v>
      </c>
      <c r="E37" s="8"/>
    </row>
    <row r="38" spans="1:5" s="10" customFormat="1" ht="19.5" x14ac:dyDescent="0.25">
      <c r="A38" s="8" t="s">
        <v>6</v>
      </c>
      <c r="B38" s="8">
        <v>4</v>
      </c>
      <c r="C38" s="8" t="s">
        <v>47</v>
      </c>
      <c r="D38" s="9">
        <v>108</v>
      </c>
      <c r="E38" s="8"/>
    </row>
    <row r="39" spans="1:5" s="10" customFormat="1" ht="19.5" x14ac:dyDescent="0.25">
      <c r="A39" s="8" t="s">
        <v>6</v>
      </c>
      <c r="B39" s="8">
        <v>4</v>
      </c>
      <c r="C39" s="8" t="s">
        <v>48</v>
      </c>
      <c r="D39" s="9">
        <v>34</v>
      </c>
      <c r="E39" s="8"/>
    </row>
    <row r="40" spans="1:5" s="10" customFormat="1" ht="19.5" x14ac:dyDescent="0.25">
      <c r="A40" s="8" t="s">
        <v>6</v>
      </c>
      <c r="B40" s="8">
        <v>4</v>
      </c>
      <c r="C40" s="8" t="s">
        <v>49</v>
      </c>
      <c r="D40" s="9">
        <v>173</v>
      </c>
      <c r="E40" s="8"/>
    </row>
    <row r="41" spans="1:5" s="10" customFormat="1" ht="19.5" x14ac:dyDescent="0.25">
      <c r="A41" s="8" t="s">
        <v>6</v>
      </c>
      <c r="B41" s="8">
        <v>3</v>
      </c>
      <c r="C41" s="8" t="s">
        <v>50</v>
      </c>
      <c r="D41" s="9">
        <v>35</v>
      </c>
      <c r="E41" s="8"/>
    </row>
    <row r="42" spans="1:5" s="10" customFormat="1" ht="19.5" x14ac:dyDescent="0.25">
      <c r="A42" s="8" t="s">
        <v>6</v>
      </c>
      <c r="B42" s="8">
        <v>3</v>
      </c>
      <c r="C42" s="8" t="s">
        <v>51</v>
      </c>
      <c r="D42" s="9">
        <v>35</v>
      </c>
      <c r="E42" s="8"/>
    </row>
    <row r="43" spans="1:5" s="10" customFormat="1" ht="39" x14ac:dyDescent="0.25">
      <c r="A43" s="8" t="s">
        <v>6</v>
      </c>
      <c r="B43" s="8">
        <v>4</v>
      </c>
      <c r="C43" s="8" t="s">
        <v>52</v>
      </c>
      <c r="D43" s="9">
        <v>33</v>
      </c>
      <c r="E43" s="8" t="s">
        <v>53</v>
      </c>
    </row>
    <row r="44" spans="1:5" s="10" customFormat="1" ht="19.5" x14ac:dyDescent="0.25">
      <c r="A44" s="8" t="s">
        <v>6</v>
      </c>
      <c r="B44" s="8">
        <v>4</v>
      </c>
      <c r="C44" s="8" t="s">
        <v>54</v>
      </c>
      <c r="D44" s="9">
        <v>97</v>
      </c>
      <c r="E44" s="8"/>
    </row>
    <row r="45" spans="1:5" s="10" customFormat="1" ht="19.5" x14ac:dyDescent="0.25">
      <c r="A45" s="8" t="s">
        <v>6</v>
      </c>
      <c r="B45" s="8">
        <v>7</v>
      </c>
      <c r="C45" s="8" t="s">
        <v>55</v>
      </c>
      <c r="D45" s="9">
        <v>73</v>
      </c>
      <c r="E45" s="8" t="s">
        <v>56</v>
      </c>
    </row>
    <row r="46" spans="1:5" s="10" customFormat="1" ht="19.5" x14ac:dyDescent="0.25">
      <c r="A46" s="8" t="s">
        <v>6</v>
      </c>
      <c r="B46" s="8">
        <v>3</v>
      </c>
      <c r="C46" s="8" t="s">
        <v>57</v>
      </c>
      <c r="D46" s="9">
        <v>37</v>
      </c>
      <c r="E46" s="8"/>
    </row>
    <row r="47" spans="1:5" s="10" customFormat="1" ht="39" x14ac:dyDescent="0.25">
      <c r="A47" s="8" t="s">
        <v>6</v>
      </c>
      <c r="B47" s="8">
        <v>4</v>
      </c>
      <c r="C47" s="8" t="s">
        <v>58</v>
      </c>
      <c r="D47" s="9">
        <v>20</v>
      </c>
      <c r="E47" s="8" t="s">
        <v>59</v>
      </c>
    </row>
    <row r="48" spans="1:5" s="10" customFormat="1" ht="39" x14ac:dyDescent="0.25">
      <c r="A48" s="8" t="s">
        <v>6</v>
      </c>
      <c r="B48" s="8">
        <v>4</v>
      </c>
      <c r="C48" s="8" t="s">
        <v>60</v>
      </c>
      <c r="D48" s="9">
        <v>46</v>
      </c>
      <c r="E48" s="8" t="s">
        <v>61</v>
      </c>
    </row>
    <row r="49" spans="1:5" s="10" customFormat="1" ht="19.5" x14ac:dyDescent="0.25">
      <c r="A49" s="8" t="s">
        <v>6</v>
      </c>
      <c r="B49" s="8">
        <v>4</v>
      </c>
      <c r="C49" s="8" t="s">
        <v>62</v>
      </c>
      <c r="D49" s="9">
        <v>15</v>
      </c>
      <c r="E49" s="8"/>
    </row>
    <row r="50" spans="1:5" s="10" customFormat="1" ht="19.5" x14ac:dyDescent="0.25">
      <c r="A50" s="8" t="s">
        <v>6</v>
      </c>
      <c r="B50" s="8">
        <v>3</v>
      </c>
      <c r="C50" s="8" t="s">
        <v>63</v>
      </c>
      <c r="D50" s="9">
        <v>80</v>
      </c>
      <c r="E50" s="8"/>
    </row>
    <row r="51" spans="1:5" s="10" customFormat="1" ht="19.5" x14ac:dyDescent="0.25">
      <c r="A51" s="8" t="s">
        <v>6</v>
      </c>
      <c r="B51" s="8">
        <v>4</v>
      </c>
      <c r="C51" s="8" t="s">
        <v>64</v>
      </c>
      <c r="D51" s="9">
        <v>81</v>
      </c>
      <c r="E51" s="8"/>
    </row>
    <row r="52" spans="1:5" s="10" customFormat="1" ht="19.5" x14ac:dyDescent="0.25">
      <c r="A52" s="8" t="s">
        <v>6</v>
      </c>
      <c r="B52" s="8">
        <v>3</v>
      </c>
      <c r="C52" s="8" t="s">
        <v>65</v>
      </c>
      <c r="D52" s="9">
        <v>74</v>
      </c>
      <c r="E52" s="8"/>
    </row>
    <row r="53" spans="1:5" s="10" customFormat="1" ht="39" x14ac:dyDescent="0.25">
      <c r="A53" s="8" t="s">
        <v>6</v>
      </c>
      <c r="B53" s="8">
        <v>4</v>
      </c>
      <c r="C53" s="8" t="s">
        <v>66</v>
      </c>
      <c r="D53" s="9">
        <v>21</v>
      </c>
      <c r="E53" s="8" t="s">
        <v>67</v>
      </c>
    </row>
    <row r="54" spans="1:5" s="10" customFormat="1" ht="19.5" x14ac:dyDescent="0.25">
      <c r="A54" s="8" t="s">
        <v>6</v>
      </c>
      <c r="B54" s="8">
        <v>3</v>
      </c>
      <c r="C54" s="8" t="s">
        <v>68</v>
      </c>
      <c r="D54" s="9">
        <v>177</v>
      </c>
      <c r="E54" s="8"/>
    </row>
    <row r="55" spans="1:5" s="10" customFormat="1" ht="19.5" x14ac:dyDescent="0.25">
      <c r="A55" s="8" t="s">
        <v>6</v>
      </c>
      <c r="B55" s="8">
        <v>3</v>
      </c>
      <c r="C55" s="8" t="s">
        <v>68</v>
      </c>
      <c r="D55" s="9">
        <v>177</v>
      </c>
      <c r="E55" s="8"/>
    </row>
    <row r="56" spans="1:5" s="10" customFormat="1" ht="19.5" x14ac:dyDescent="0.25">
      <c r="A56" s="8" t="s">
        <v>6</v>
      </c>
      <c r="B56" s="8">
        <v>4</v>
      </c>
      <c r="C56" s="8" t="s">
        <v>69</v>
      </c>
      <c r="D56" s="9">
        <v>66</v>
      </c>
      <c r="E56" s="8"/>
    </row>
    <row r="57" spans="1:5" s="10" customFormat="1" ht="78" x14ac:dyDescent="0.25">
      <c r="A57" s="8" t="s">
        <v>6</v>
      </c>
      <c r="B57" s="8">
        <v>4</v>
      </c>
      <c r="C57" s="8" t="s">
        <v>70</v>
      </c>
      <c r="D57" s="9">
        <v>52</v>
      </c>
      <c r="E57" s="8" t="s">
        <v>71</v>
      </c>
    </row>
    <row r="58" spans="1:5" s="10" customFormat="1" ht="19.5" x14ac:dyDescent="0.25">
      <c r="A58" s="8" t="s">
        <v>6</v>
      </c>
      <c r="B58" s="8">
        <v>7</v>
      </c>
      <c r="C58" s="8" t="s">
        <v>72</v>
      </c>
      <c r="D58" s="9">
        <v>190</v>
      </c>
      <c r="E58" s="8"/>
    </row>
    <row r="59" spans="1:5" s="10" customFormat="1" ht="39" x14ac:dyDescent="0.25">
      <c r="A59" s="8" t="s">
        <v>6</v>
      </c>
      <c r="B59" s="8">
        <v>3</v>
      </c>
      <c r="C59" s="8" t="s">
        <v>68</v>
      </c>
      <c r="D59" s="9">
        <v>97</v>
      </c>
      <c r="E59" s="8" t="s">
        <v>73</v>
      </c>
    </row>
    <row r="60" spans="1:5" s="10" customFormat="1" ht="39" x14ac:dyDescent="0.25">
      <c r="A60" s="8" t="s">
        <v>6</v>
      </c>
      <c r="B60" s="8">
        <v>4</v>
      </c>
      <c r="C60" s="8" t="s">
        <v>74</v>
      </c>
      <c r="D60" s="9">
        <v>45</v>
      </c>
      <c r="E60" s="8"/>
    </row>
    <row r="61" spans="1:5" s="10" customFormat="1" ht="19.5" x14ac:dyDescent="0.25">
      <c r="A61" s="8" t="s">
        <v>6</v>
      </c>
      <c r="B61" s="8">
        <v>4</v>
      </c>
      <c r="C61" s="8" t="s">
        <v>75</v>
      </c>
      <c r="D61" s="9">
        <v>40</v>
      </c>
      <c r="E61" s="8"/>
    </row>
    <row r="62" spans="1:5" s="10" customFormat="1" ht="39" x14ac:dyDescent="0.25">
      <c r="A62" s="8" t="s">
        <v>6</v>
      </c>
      <c r="B62" s="8">
        <v>7</v>
      </c>
      <c r="C62" s="8" t="s">
        <v>76</v>
      </c>
      <c r="D62" s="9">
        <v>50</v>
      </c>
      <c r="E62" s="8"/>
    </row>
    <row r="63" spans="1:5" s="10" customFormat="1" ht="19.5" x14ac:dyDescent="0.25">
      <c r="A63" s="8" t="s">
        <v>6</v>
      </c>
      <c r="B63" s="8">
        <v>4</v>
      </c>
      <c r="C63" s="8" t="s">
        <v>77</v>
      </c>
      <c r="D63" s="9">
        <v>41</v>
      </c>
      <c r="E63" s="8"/>
    </row>
    <row r="64" spans="1:5" s="10" customFormat="1" ht="19.5" x14ac:dyDescent="0.25">
      <c r="A64" s="8" t="s">
        <v>6</v>
      </c>
      <c r="B64" s="8">
        <v>3</v>
      </c>
      <c r="C64" s="8" t="s">
        <v>78</v>
      </c>
      <c r="D64" s="9">
        <v>58</v>
      </c>
      <c r="E64" s="8"/>
    </row>
    <row r="65" spans="1:5" s="10" customFormat="1" ht="39" x14ac:dyDescent="0.25">
      <c r="A65" s="8" t="s">
        <v>6</v>
      </c>
      <c r="B65" s="8">
        <v>4</v>
      </c>
      <c r="C65" s="8" t="s">
        <v>79</v>
      </c>
      <c r="D65" s="9">
        <v>104</v>
      </c>
      <c r="E65" s="8"/>
    </row>
    <row r="66" spans="1:5" s="10" customFormat="1" ht="39" x14ac:dyDescent="0.25">
      <c r="A66" s="8" t="s">
        <v>6</v>
      </c>
      <c r="B66" s="8">
        <v>4</v>
      </c>
      <c r="C66" s="8" t="s">
        <v>80</v>
      </c>
      <c r="D66" s="9">
        <v>28</v>
      </c>
      <c r="E66" s="8" t="s">
        <v>81</v>
      </c>
    </row>
    <row r="67" spans="1:5" s="10" customFormat="1" ht="19.5" x14ac:dyDescent="0.25">
      <c r="A67" s="8" t="s">
        <v>6</v>
      </c>
      <c r="B67" s="8">
        <v>4</v>
      </c>
      <c r="C67" s="8" t="s">
        <v>82</v>
      </c>
      <c r="D67" s="9">
        <v>33</v>
      </c>
      <c r="E67" s="8"/>
    </row>
    <row r="68" spans="1:5" s="10" customFormat="1" ht="19.5" x14ac:dyDescent="0.25">
      <c r="A68" s="8" t="s">
        <v>6</v>
      </c>
      <c r="B68" s="8">
        <v>4</v>
      </c>
      <c r="C68" s="8" t="s">
        <v>83</v>
      </c>
      <c r="D68" s="9">
        <v>55</v>
      </c>
      <c r="E68" s="8"/>
    </row>
    <row r="69" spans="1:5" s="10" customFormat="1" ht="39" x14ac:dyDescent="0.25">
      <c r="A69" s="8" t="s">
        <v>6</v>
      </c>
      <c r="B69" s="8">
        <v>4</v>
      </c>
      <c r="C69" s="8" t="s">
        <v>66</v>
      </c>
      <c r="D69" s="9">
        <v>19</v>
      </c>
      <c r="E69" s="8" t="s">
        <v>84</v>
      </c>
    </row>
    <row r="70" spans="1:5" s="10" customFormat="1" ht="39" x14ac:dyDescent="0.25">
      <c r="A70" s="8" t="s">
        <v>6</v>
      </c>
      <c r="B70" s="8">
        <v>4</v>
      </c>
      <c r="C70" s="8" t="s">
        <v>85</v>
      </c>
      <c r="D70" s="9">
        <v>15</v>
      </c>
      <c r="E70" s="8"/>
    </row>
    <row r="71" spans="1:5" s="10" customFormat="1" ht="39" x14ac:dyDescent="0.25">
      <c r="A71" s="8" t="s">
        <v>6</v>
      </c>
      <c r="B71" s="8" t="s">
        <v>86</v>
      </c>
      <c r="C71" s="8" t="s">
        <v>87</v>
      </c>
      <c r="D71" s="9">
        <v>47</v>
      </c>
      <c r="E71" s="8"/>
    </row>
    <row r="72" spans="1:5" s="10" customFormat="1" ht="39" x14ac:dyDescent="0.25">
      <c r="A72" s="8" t="s">
        <v>6</v>
      </c>
      <c r="B72" s="8">
        <v>4</v>
      </c>
      <c r="C72" s="8" t="s">
        <v>88</v>
      </c>
      <c r="D72" s="9">
        <v>40</v>
      </c>
      <c r="E72" s="8" t="s">
        <v>89</v>
      </c>
    </row>
    <row r="73" spans="1:5" s="10" customFormat="1" ht="39" x14ac:dyDescent="0.25">
      <c r="A73" s="8" t="s">
        <v>6</v>
      </c>
      <c r="B73" s="8">
        <v>4</v>
      </c>
      <c r="C73" s="8" t="s">
        <v>90</v>
      </c>
      <c r="D73" s="9">
        <v>80</v>
      </c>
      <c r="E73" s="8" t="s">
        <v>91</v>
      </c>
    </row>
    <row r="74" spans="1:5" s="10" customFormat="1" ht="39" x14ac:dyDescent="0.25">
      <c r="A74" s="8" t="s">
        <v>6</v>
      </c>
      <c r="B74" s="8">
        <v>7</v>
      </c>
      <c r="C74" s="8" t="s">
        <v>92</v>
      </c>
      <c r="D74" s="9">
        <v>59</v>
      </c>
      <c r="E74" s="8" t="s">
        <v>93</v>
      </c>
    </row>
    <row r="75" spans="1:5" s="10" customFormat="1" ht="39" x14ac:dyDescent="0.25">
      <c r="A75" s="8" t="s">
        <v>6</v>
      </c>
      <c r="B75" s="8">
        <v>4</v>
      </c>
      <c r="C75" s="8" t="s">
        <v>94</v>
      </c>
      <c r="D75" s="9">
        <v>20</v>
      </c>
      <c r="E75" s="8" t="s">
        <v>95</v>
      </c>
    </row>
    <row r="76" spans="1:5" s="10" customFormat="1" ht="39" x14ac:dyDescent="0.25">
      <c r="A76" s="8" t="s">
        <v>6</v>
      </c>
      <c r="B76" s="8">
        <v>4</v>
      </c>
      <c r="C76" s="8" t="s">
        <v>96</v>
      </c>
      <c r="D76" s="9">
        <v>118</v>
      </c>
      <c r="E76" s="8" t="s">
        <v>97</v>
      </c>
    </row>
    <row r="77" spans="1:5" s="10" customFormat="1" ht="39" x14ac:dyDescent="0.25">
      <c r="A77" s="8" t="s">
        <v>6</v>
      </c>
      <c r="B77" s="8">
        <v>4</v>
      </c>
      <c r="C77" s="8" t="s">
        <v>98</v>
      </c>
      <c r="D77" s="9">
        <v>77</v>
      </c>
      <c r="E77" s="8" t="s">
        <v>99</v>
      </c>
    </row>
    <row r="78" spans="1:5" s="10" customFormat="1" ht="19.5" x14ac:dyDescent="0.25">
      <c r="A78" s="8" t="s">
        <v>6</v>
      </c>
      <c r="B78" s="8">
        <v>4</v>
      </c>
      <c r="C78" s="8" t="s">
        <v>100</v>
      </c>
      <c r="D78" s="9">
        <v>240</v>
      </c>
      <c r="E78" s="8"/>
    </row>
    <row r="79" spans="1:5" s="10" customFormat="1" ht="19.5" x14ac:dyDescent="0.25">
      <c r="A79" s="8" t="s">
        <v>6</v>
      </c>
      <c r="B79" s="8">
        <v>3</v>
      </c>
      <c r="C79" s="8" t="s">
        <v>101</v>
      </c>
      <c r="D79" s="9">
        <v>45</v>
      </c>
      <c r="E79" s="8"/>
    </row>
    <row r="80" spans="1:5" s="10" customFormat="1" ht="19.5" x14ac:dyDescent="0.25">
      <c r="A80" s="8" t="s">
        <v>6</v>
      </c>
      <c r="B80" s="8">
        <v>4</v>
      </c>
      <c r="C80" s="8" t="s">
        <v>100</v>
      </c>
      <c r="D80" s="9">
        <v>252</v>
      </c>
      <c r="E80" s="8"/>
    </row>
    <row r="81" spans="1:5" s="10" customFormat="1" ht="19.5" x14ac:dyDescent="0.25">
      <c r="A81" s="8" t="s">
        <v>6</v>
      </c>
      <c r="B81" s="8">
        <v>4</v>
      </c>
      <c r="C81" s="8" t="s">
        <v>100</v>
      </c>
      <c r="D81" s="9">
        <v>203</v>
      </c>
      <c r="E81" s="8"/>
    </row>
    <row r="82" spans="1:5" s="10" customFormat="1" ht="58.5" x14ac:dyDescent="0.25">
      <c r="A82" s="8" t="s">
        <v>6</v>
      </c>
      <c r="B82" s="8">
        <v>4</v>
      </c>
      <c r="C82" s="8" t="s">
        <v>102</v>
      </c>
      <c r="D82" s="9">
        <v>33</v>
      </c>
      <c r="E82" s="8" t="s">
        <v>103</v>
      </c>
    </row>
    <row r="83" spans="1:5" s="10" customFormat="1" ht="39" x14ac:dyDescent="0.25">
      <c r="A83" s="8" t="s">
        <v>6</v>
      </c>
      <c r="B83" s="8">
        <v>7</v>
      </c>
      <c r="C83" s="8" t="s">
        <v>104</v>
      </c>
      <c r="D83" s="9">
        <v>18</v>
      </c>
      <c r="E83" s="8" t="s">
        <v>105</v>
      </c>
    </row>
    <row r="84" spans="1:5" s="10" customFormat="1" ht="19.5" x14ac:dyDescent="0.25">
      <c r="A84" s="8" t="s">
        <v>6</v>
      </c>
      <c r="B84" s="8">
        <v>4</v>
      </c>
      <c r="C84" s="8" t="s">
        <v>106</v>
      </c>
      <c r="D84" s="9">
        <v>68</v>
      </c>
      <c r="E84" s="8"/>
    </row>
    <row r="85" spans="1:5" s="10" customFormat="1" ht="19.5" x14ac:dyDescent="0.25">
      <c r="A85" s="8" t="s">
        <v>6</v>
      </c>
      <c r="B85" s="8">
        <v>3</v>
      </c>
      <c r="C85" s="8" t="s">
        <v>107</v>
      </c>
      <c r="D85" s="9">
        <v>29</v>
      </c>
      <c r="E85" s="8"/>
    </row>
    <row r="86" spans="1:5" s="10" customFormat="1" ht="19.5" x14ac:dyDescent="0.25">
      <c r="A86" s="8" t="s">
        <v>6</v>
      </c>
      <c r="B86" s="8">
        <v>4</v>
      </c>
      <c r="C86" s="8" t="s">
        <v>108</v>
      </c>
      <c r="D86" s="9">
        <v>171</v>
      </c>
      <c r="E86" s="8" t="s">
        <v>109</v>
      </c>
    </row>
    <row r="87" spans="1:5" s="10" customFormat="1" ht="19.5" x14ac:dyDescent="0.25">
      <c r="A87" s="8" t="s">
        <v>6</v>
      </c>
      <c r="B87" s="8">
        <v>7</v>
      </c>
      <c r="C87" s="8" t="s">
        <v>110</v>
      </c>
      <c r="D87" s="9">
        <v>118</v>
      </c>
      <c r="E87" s="8"/>
    </row>
    <row r="88" spans="1:5" s="10" customFormat="1" ht="19.5" x14ac:dyDescent="0.25">
      <c r="A88" s="8" t="s">
        <v>6</v>
      </c>
      <c r="B88" s="8">
        <v>7</v>
      </c>
      <c r="C88" s="8" t="s">
        <v>110</v>
      </c>
      <c r="D88" s="9">
        <v>46</v>
      </c>
      <c r="E88" s="8"/>
    </row>
    <row r="89" spans="1:5" s="10" customFormat="1" ht="39" x14ac:dyDescent="0.25">
      <c r="A89" s="8" t="s">
        <v>6</v>
      </c>
      <c r="B89" s="8">
        <v>4</v>
      </c>
      <c r="C89" s="8" t="s">
        <v>111</v>
      </c>
      <c r="D89" s="9">
        <v>13</v>
      </c>
      <c r="E89" s="8" t="s">
        <v>112</v>
      </c>
    </row>
    <row r="90" spans="1:5" s="10" customFormat="1" ht="19.5" x14ac:dyDescent="0.25">
      <c r="A90" s="8" t="s">
        <v>6</v>
      </c>
      <c r="B90" s="8">
        <v>3</v>
      </c>
      <c r="C90" s="8" t="s">
        <v>113</v>
      </c>
      <c r="D90" s="9">
        <v>64</v>
      </c>
      <c r="E90" s="8"/>
    </row>
    <row r="91" spans="1:5" s="10" customFormat="1" ht="19.5" x14ac:dyDescent="0.25">
      <c r="A91" s="8" t="s">
        <v>6</v>
      </c>
      <c r="B91" s="8">
        <v>3</v>
      </c>
      <c r="C91" s="8" t="s">
        <v>113</v>
      </c>
      <c r="D91" s="9">
        <v>58</v>
      </c>
      <c r="E91" s="8"/>
    </row>
    <row r="92" spans="1:5" s="10" customFormat="1" ht="19.5" x14ac:dyDescent="0.25">
      <c r="A92" s="8" t="s">
        <v>6</v>
      </c>
      <c r="B92" s="8">
        <v>3</v>
      </c>
      <c r="C92" s="8" t="s">
        <v>113</v>
      </c>
      <c r="D92" s="9">
        <v>60</v>
      </c>
      <c r="E92" s="8"/>
    </row>
    <row r="93" spans="1:5" s="10" customFormat="1" ht="19.5" x14ac:dyDescent="0.25">
      <c r="A93" s="8" t="s">
        <v>6</v>
      </c>
      <c r="B93" s="8">
        <v>3</v>
      </c>
      <c r="C93" s="8" t="s">
        <v>114</v>
      </c>
      <c r="D93" s="9">
        <v>49</v>
      </c>
      <c r="E93" s="8"/>
    </row>
    <row r="94" spans="1:5" s="10" customFormat="1" ht="39" x14ac:dyDescent="0.25">
      <c r="A94" s="8" t="s">
        <v>6</v>
      </c>
      <c r="B94" s="8">
        <v>4</v>
      </c>
      <c r="C94" s="8" t="s">
        <v>115</v>
      </c>
      <c r="D94" s="9">
        <v>121</v>
      </c>
      <c r="E94" s="8" t="s">
        <v>116</v>
      </c>
    </row>
    <row r="95" spans="1:5" s="10" customFormat="1" ht="19.5" x14ac:dyDescent="0.25">
      <c r="A95" s="8" t="s">
        <v>6</v>
      </c>
      <c r="B95" s="8">
        <v>7</v>
      </c>
      <c r="C95" s="8" t="s">
        <v>117</v>
      </c>
      <c r="D95" s="9">
        <v>29</v>
      </c>
      <c r="E95" s="8"/>
    </row>
    <row r="96" spans="1:5" s="10" customFormat="1" ht="19.5" x14ac:dyDescent="0.25">
      <c r="A96" s="8" t="s">
        <v>6</v>
      </c>
      <c r="B96" s="8">
        <v>3</v>
      </c>
      <c r="C96" s="8" t="s">
        <v>118</v>
      </c>
      <c r="D96" s="9">
        <v>77</v>
      </c>
      <c r="E96" s="8"/>
    </row>
    <row r="97" spans="1:5" s="10" customFormat="1" ht="39" x14ac:dyDescent="0.25">
      <c r="A97" s="8" t="s">
        <v>6</v>
      </c>
      <c r="B97" s="8">
        <v>4</v>
      </c>
      <c r="C97" s="8" t="s">
        <v>66</v>
      </c>
      <c r="D97" s="9">
        <v>21</v>
      </c>
      <c r="E97" s="8" t="s">
        <v>119</v>
      </c>
    </row>
    <row r="98" spans="1:5" s="10" customFormat="1" ht="19.5" x14ac:dyDescent="0.25">
      <c r="A98" s="8" t="s">
        <v>6</v>
      </c>
      <c r="B98" s="8">
        <v>7</v>
      </c>
      <c r="C98" s="8" t="s">
        <v>120</v>
      </c>
      <c r="D98" s="9">
        <v>25</v>
      </c>
      <c r="E98" s="8"/>
    </row>
    <row r="99" spans="1:5" s="10" customFormat="1" ht="19.5" x14ac:dyDescent="0.25">
      <c r="A99" s="8" t="s">
        <v>6</v>
      </c>
      <c r="B99" s="8">
        <v>4</v>
      </c>
      <c r="C99" s="8" t="s">
        <v>121</v>
      </c>
      <c r="D99" s="9">
        <v>73</v>
      </c>
      <c r="E99" s="8"/>
    </row>
    <row r="100" spans="1:5" s="10" customFormat="1" ht="19.5" x14ac:dyDescent="0.25">
      <c r="A100" s="8" t="s">
        <v>6</v>
      </c>
      <c r="B100" s="8">
        <v>4</v>
      </c>
      <c r="C100" s="8" t="s">
        <v>122</v>
      </c>
      <c r="D100" s="9">
        <v>120</v>
      </c>
      <c r="E100" s="8"/>
    </row>
    <row r="101" spans="1:5" s="10" customFormat="1" ht="19.5" x14ac:dyDescent="0.25">
      <c r="A101" s="8" t="s">
        <v>6</v>
      </c>
      <c r="B101" s="8">
        <v>4</v>
      </c>
      <c r="C101" s="8" t="s">
        <v>123</v>
      </c>
      <c r="D101" s="9">
        <v>57</v>
      </c>
      <c r="E101" s="8"/>
    </row>
    <row r="102" spans="1:5" s="10" customFormat="1" ht="39" x14ac:dyDescent="0.25">
      <c r="A102" s="8" t="s">
        <v>6</v>
      </c>
      <c r="B102" s="8">
        <v>4</v>
      </c>
      <c r="C102" s="8" t="s">
        <v>124</v>
      </c>
      <c r="D102" s="9">
        <v>125</v>
      </c>
      <c r="E102" s="8"/>
    </row>
    <row r="103" spans="1:5" s="10" customFormat="1" ht="19.5" x14ac:dyDescent="0.25">
      <c r="A103" s="8" t="s">
        <v>6</v>
      </c>
      <c r="B103" s="8">
        <v>4</v>
      </c>
      <c r="C103" s="8" t="s">
        <v>125</v>
      </c>
      <c r="D103" s="9">
        <v>100</v>
      </c>
      <c r="E103" s="8"/>
    </row>
    <row r="104" spans="1:5" s="10" customFormat="1" ht="19.5" x14ac:dyDescent="0.25">
      <c r="A104" s="8" t="s">
        <v>6</v>
      </c>
      <c r="B104" s="8">
        <v>4</v>
      </c>
      <c r="C104" s="8" t="s">
        <v>126</v>
      </c>
      <c r="D104" s="9">
        <v>140</v>
      </c>
      <c r="E104" s="8"/>
    </row>
    <row r="105" spans="1:5" s="10" customFormat="1" ht="19.5" x14ac:dyDescent="0.25">
      <c r="A105" s="8" t="s">
        <v>6</v>
      </c>
      <c r="B105" s="8">
        <v>3</v>
      </c>
      <c r="C105" s="8" t="s">
        <v>127</v>
      </c>
      <c r="D105" s="9">
        <v>168</v>
      </c>
      <c r="E105" s="8"/>
    </row>
    <row r="106" spans="1:5" s="10" customFormat="1" ht="19.5" x14ac:dyDescent="0.25">
      <c r="A106" s="8" t="s">
        <v>6</v>
      </c>
      <c r="B106" s="8">
        <v>3</v>
      </c>
      <c r="C106" s="8" t="s">
        <v>128</v>
      </c>
      <c r="D106" s="9">
        <v>67</v>
      </c>
      <c r="E106" s="8"/>
    </row>
    <row r="107" spans="1:5" s="10" customFormat="1" ht="19.5" x14ac:dyDescent="0.25">
      <c r="A107" s="8" t="s">
        <v>6</v>
      </c>
      <c r="B107" s="8">
        <v>3</v>
      </c>
      <c r="C107" s="8" t="s">
        <v>128</v>
      </c>
      <c r="D107" s="9">
        <v>67</v>
      </c>
      <c r="E107" s="8"/>
    </row>
    <row r="108" spans="1:5" s="10" customFormat="1" ht="19.5" x14ac:dyDescent="0.25">
      <c r="A108" s="8" t="s">
        <v>6</v>
      </c>
      <c r="B108" s="8">
        <v>3</v>
      </c>
      <c r="C108" s="8" t="s">
        <v>128</v>
      </c>
      <c r="D108" s="9">
        <v>67</v>
      </c>
      <c r="E108" s="8"/>
    </row>
    <row r="109" spans="1:5" s="10" customFormat="1" ht="19.5" x14ac:dyDescent="0.25">
      <c r="A109" s="8" t="s">
        <v>6</v>
      </c>
      <c r="B109" s="8">
        <v>4</v>
      </c>
      <c r="C109" s="8" t="s">
        <v>129</v>
      </c>
      <c r="D109" s="9">
        <v>151</v>
      </c>
      <c r="E109" s="8"/>
    </row>
    <row r="110" spans="1:5" s="10" customFormat="1" ht="39" x14ac:dyDescent="0.25">
      <c r="A110" s="8" t="s">
        <v>6</v>
      </c>
      <c r="B110" s="8">
        <v>4</v>
      </c>
      <c r="C110" s="8" t="s">
        <v>130</v>
      </c>
      <c r="D110" s="9">
        <v>42</v>
      </c>
      <c r="E110" s="8" t="s">
        <v>131</v>
      </c>
    </row>
    <row r="111" spans="1:5" s="10" customFormat="1" ht="19.5" x14ac:dyDescent="0.25">
      <c r="A111" s="8" t="s">
        <v>6</v>
      </c>
      <c r="B111" s="8">
        <v>4</v>
      </c>
      <c r="C111" s="8" t="s">
        <v>132</v>
      </c>
      <c r="D111" s="9">
        <v>150</v>
      </c>
      <c r="E111" s="8"/>
    </row>
    <row r="112" spans="1:5" s="10" customFormat="1" ht="39" x14ac:dyDescent="0.25">
      <c r="A112" s="8" t="s">
        <v>6</v>
      </c>
      <c r="B112" s="8">
        <v>4</v>
      </c>
      <c r="C112" s="8" t="s">
        <v>133</v>
      </c>
      <c r="D112" s="9">
        <v>105</v>
      </c>
      <c r="E112" s="8" t="s">
        <v>134</v>
      </c>
    </row>
    <row r="113" spans="1:5" s="10" customFormat="1" ht="19.5" x14ac:dyDescent="0.25">
      <c r="A113" s="8" t="s">
        <v>6</v>
      </c>
      <c r="B113" s="8">
        <v>3</v>
      </c>
      <c r="C113" s="8" t="s">
        <v>135</v>
      </c>
      <c r="D113" s="9">
        <v>15</v>
      </c>
      <c r="E113" s="8"/>
    </row>
    <row r="114" spans="1:5" s="10" customFormat="1" ht="19.5" x14ac:dyDescent="0.25">
      <c r="A114" s="8" t="s">
        <v>6</v>
      </c>
      <c r="B114" s="8">
        <v>3</v>
      </c>
      <c r="C114" s="8" t="s">
        <v>135</v>
      </c>
      <c r="D114" s="9">
        <v>15</v>
      </c>
      <c r="E114" s="8"/>
    </row>
    <row r="115" spans="1:5" s="10" customFormat="1" ht="19.5" x14ac:dyDescent="0.25">
      <c r="A115" s="8" t="s">
        <v>6</v>
      </c>
      <c r="B115" s="8">
        <v>3</v>
      </c>
      <c r="C115" s="8" t="s">
        <v>135</v>
      </c>
      <c r="D115" s="9">
        <v>15</v>
      </c>
      <c r="E115" s="8"/>
    </row>
    <row r="116" spans="1:5" s="10" customFormat="1" ht="19.5" x14ac:dyDescent="0.25">
      <c r="A116" s="8" t="s">
        <v>6</v>
      </c>
      <c r="B116" s="8">
        <v>3</v>
      </c>
      <c r="C116" s="8" t="s">
        <v>135</v>
      </c>
      <c r="D116" s="9">
        <v>15</v>
      </c>
      <c r="E116" s="8"/>
    </row>
    <row r="117" spans="1:5" s="10" customFormat="1" ht="19.5" x14ac:dyDescent="0.25">
      <c r="A117" s="8" t="s">
        <v>6</v>
      </c>
      <c r="B117" s="8">
        <v>3</v>
      </c>
      <c r="C117" s="8" t="s">
        <v>135</v>
      </c>
      <c r="D117" s="9">
        <v>15</v>
      </c>
      <c r="E117" s="8"/>
    </row>
    <row r="118" spans="1:5" s="10" customFormat="1" ht="19.5" x14ac:dyDescent="0.25">
      <c r="A118" s="8" t="s">
        <v>6</v>
      </c>
      <c r="B118" s="8">
        <v>3</v>
      </c>
      <c r="C118" s="8" t="s">
        <v>135</v>
      </c>
      <c r="D118" s="9">
        <v>15</v>
      </c>
      <c r="E118" s="8"/>
    </row>
    <row r="119" spans="1:5" s="10" customFormat="1" ht="19.5" x14ac:dyDescent="0.25">
      <c r="A119" s="8" t="s">
        <v>6</v>
      </c>
      <c r="B119" s="8">
        <v>4</v>
      </c>
      <c r="C119" s="8" t="s">
        <v>136</v>
      </c>
      <c r="D119" s="9">
        <v>221</v>
      </c>
      <c r="E119" s="8"/>
    </row>
    <row r="120" spans="1:5" s="10" customFormat="1" ht="19.5" x14ac:dyDescent="0.25">
      <c r="A120" s="8" t="s">
        <v>6</v>
      </c>
      <c r="B120" s="8">
        <v>4</v>
      </c>
      <c r="C120" s="8" t="s">
        <v>137</v>
      </c>
      <c r="D120" s="9">
        <v>100</v>
      </c>
      <c r="E120" s="8"/>
    </row>
    <row r="121" spans="1:5" s="10" customFormat="1" ht="19.5" x14ac:dyDescent="0.25">
      <c r="A121" s="8" t="s">
        <v>6</v>
      </c>
      <c r="B121" s="8">
        <v>4</v>
      </c>
      <c r="C121" s="8" t="s">
        <v>138</v>
      </c>
      <c r="D121" s="9">
        <v>37</v>
      </c>
      <c r="E121" s="8"/>
    </row>
    <row r="122" spans="1:5" s="10" customFormat="1" ht="19.5" x14ac:dyDescent="0.25">
      <c r="A122" s="8" t="s">
        <v>6</v>
      </c>
      <c r="B122" s="8">
        <v>4</v>
      </c>
      <c r="C122" s="8" t="s">
        <v>139</v>
      </c>
      <c r="D122" s="9">
        <v>121</v>
      </c>
      <c r="E122" s="8"/>
    </row>
    <row r="123" spans="1:5" s="10" customFormat="1" ht="19.5" x14ac:dyDescent="0.25">
      <c r="A123" s="8" t="s">
        <v>6</v>
      </c>
      <c r="B123" s="8">
        <v>4</v>
      </c>
      <c r="C123" s="8" t="s">
        <v>140</v>
      </c>
      <c r="D123" s="9">
        <v>151</v>
      </c>
      <c r="E123" s="8"/>
    </row>
    <row r="124" spans="1:5" s="10" customFormat="1" ht="19.5" x14ac:dyDescent="0.25">
      <c r="A124" s="8" t="s">
        <v>6</v>
      </c>
      <c r="B124" s="8">
        <v>3</v>
      </c>
      <c r="C124" s="8" t="s">
        <v>141</v>
      </c>
      <c r="D124" s="9">
        <v>139</v>
      </c>
      <c r="E124" s="8"/>
    </row>
    <row r="125" spans="1:5" s="10" customFormat="1" ht="19.5" x14ac:dyDescent="0.25">
      <c r="A125" s="8" t="s">
        <v>6</v>
      </c>
      <c r="B125" s="8">
        <v>4</v>
      </c>
      <c r="C125" s="8" t="s">
        <v>142</v>
      </c>
      <c r="D125" s="9">
        <v>151</v>
      </c>
      <c r="E125" s="8"/>
    </row>
    <row r="126" spans="1:5" s="10" customFormat="1" ht="19.5" x14ac:dyDescent="0.25">
      <c r="A126" s="8" t="s">
        <v>6</v>
      </c>
      <c r="B126" s="8">
        <v>3</v>
      </c>
      <c r="C126" s="8" t="s">
        <v>143</v>
      </c>
      <c r="D126" s="9">
        <v>120</v>
      </c>
      <c r="E126" s="8"/>
    </row>
    <row r="127" spans="1:5" s="10" customFormat="1" ht="97.5" x14ac:dyDescent="0.25">
      <c r="A127" s="8" t="s">
        <v>6</v>
      </c>
      <c r="B127" s="8">
        <v>7</v>
      </c>
      <c r="C127" s="8" t="s">
        <v>144</v>
      </c>
      <c r="D127" s="9">
        <v>100</v>
      </c>
      <c r="E127" s="8" t="s">
        <v>145</v>
      </c>
    </row>
    <row r="128" spans="1:5" s="10" customFormat="1" ht="19.5" x14ac:dyDescent="0.25">
      <c r="A128" s="8" t="s">
        <v>6</v>
      </c>
      <c r="B128" s="8">
        <v>3</v>
      </c>
      <c r="C128" s="8" t="s">
        <v>143</v>
      </c>
      <c r="D128" s="9">
        <v>125</v>
      </c>
      <c r="E128" s="8"/>
    </row>
    <row r="129" spans="1:5" s="13" customFormat="1" ht="78" x14ac:dyDescent="0.25">
      <c r="A129" s="8" t="s">
        <v>146</v>
      </c>
      <c r="B129" s="8">
        <v>7</v>
      </c>
      <c r="C129" s="11" t="s">
        <v>147</v>
      </c>
      <c r="D129" s="12">
        <v>21.952000000000002</v>
      </c>
      <c r="E129" s="8" t="s">
        <v>148</v>
      </c>
    </row>
    <row r="130" spans="1:5" s="13" customFormat="1" ht="19.5" x14ac:dyDescent="0.25">
      <c r="A130" s="8" t="s">
        <v>146</v>
      </c>
      <c r="B130" s="8">
        <v>4</v>
      </c>
      <c r="C130" s="11" t="s">
        <v>149</v>
      </c>
      <c r="D130" s="12">
        <v>46.279000000000003</v>
      </c>
      <c r="E130" s="8"/>
    </row>
    <row r="131" spans="1:5" s="13" customFormat="1" ht="19.5" x14ac:dyDescent="0.25">
      <c r="A131" s="8" t="s">
        <v>146</v>
      </c>
      <c r="B131" s="8">
        <v>4</v>
      </c>
      <c r="C131" s="11" t="s">
        <v>149</v>
      </c>
      <c r="D131" s="12">
        <v>69.123999999999995</v>
      </c>
      <c r="E131" s="8"/>
    </row>
    <row r="132" spans="1:5" s="13" customFormat="1" ht="19.5" x14ac:dyDescent="0.25">
      <c r="A132" s="8" t="s">
        <v>146</v>
      </c>
      <c r="B132" s="8">
        <v>4</v>
      </c>
      <c r="C132" s="11" t="s">
        <v>149</v>
      </c>
      <c r="D132" s="12">
        <v>5.76</v>
      </c>
      <c r="E132" s="8"/>
    </row>
    <row r="133" spans="1:5" s="13" customFormat="1" ht="39" x14ac:dyDescent="0.25">
      <c r="A133" s="8" t="s">
        <v>146</v>
      </c>
      <c r="B133" s="8">
        <v>3</v>
      </c>
      <c r="C133" s="11" t="s">
        <v>150</v>
      </c>
      <c r="D133" s="12">
        <v>200</v>
      </c>
      <c r="E133" s="8" t="s">
        <v>151</v>
      </c>
    </row>
    <row r="134" spans="1:5" s="13" customFormat="1" ht="39" x14ac:dyDescent="0.25">
      <c r="A134" s="8" t="s">
        <v>146</v>
      </c>
      <c r="B134" s="8">
        <v>4</v>
      </c>
      <c r="C134" s="11" t="s">
        <v>152</v>
      </c>
      <c r="D134" s="12">
        <v>14.515000000000001</v>
      </c>
      <c r="E134" s="8"/>
    </row>
    <row r="135" spans="1:5" s="13" customFormat="1" ht="39" x14ac:dyDescent="0.25">
      <c r="A135" s="8" t="s">
        <v>146</v>
      </c>
      <c r="B135" s="8">
        <v>3</v>
      </c>
      <c r="C135" s="11" t="s">
        <v>153</v>
      </c>
      <c r="D135" s="12">
        <v>119.747</v>
      </c>
      <c r="E135" s="8"/>
    </row>
    <row r="136" spans="1:5" s="13" customFormat="1" ht="39" x14ac:dyDescent="0.25">
      <c r="A136" s="8" t="s">
        <v>146</v>
      </c>
      <c r="B136" s="8">
        <v>7</v>
      </c>
      <c r="C136" s="11" t="s">
        <v>154</v>
      </c>
      <c r="D136" s="12">
        <v>66.757999999999996</v>
      </c>
      <c r="E136" s="8" t="s">
        <v>155</v>
      </c>
    </row>
    <row r="137" spans="1:5" s="13" customFormat="1" ht="19.5" x14ac:dyDescent="0.25">
      <c r="A137" s="8" t="s">
        <v>146</v>
      </c>
      <c r="B137" s="8">
        <v>9</v>
      </c>
      <c r="C137" s="11" t="s">
        <v>156</v>
      </c>
      <c r="D137" s="12">
        <v>67.239999999999995</v>
      </c>
      <c r="E137" s="8"/>
    </row>
    <row r="138" spans="1:5" s="13" customFormat="1" ht="19.5" x14ac:dyDescent="0.25">
      <c r="A138" s="8" t="s">
        <v>146</v>
      </c>
      <c r="B138" s="8">
        <v>7</v>
      </c>
      <c r="C138" s="11" t="s">
        <v>157</v>
      </c>
      <c r="D138" s="12">
        <v>214.89</v>
      </c>
      <c r="E138" s="8"/>
    </row>
    <row r="139" spans="1:5" s="13" customFormat="1" ht="19.5" x14ac:dyDescent="0.25">
      <c r="A139" s="8" t="s">
        <v>146</v>
      </c>
      <c r="B139" s="8">
        <v>4</v>
      </c>
      <c r="C139" s="11" t="s">
        <v>158</v>
      </c>
      <c r="D139" s="12">
        <v>58.930999999999997</v>
      </c>
      <c r="E139" s="8"/>
    </row>
    <row r="140" spans="1:5" s="13" customFormat="1" ht="19.5" x14ac:dyDescent="0.25">
      <c r="A140" s="8" t="s">
        <v>146</v>
      </c>
      <c r="B140" s="8">
        <v>4</v>
      </c>
      <c r="C140" s="11" t="s">
        <v>158</v>
      </c>
      <c r="D140" s="12">
        <v>60.731000000000002</v>
      </c>
      <c r="E140" s="8"/>
    </row>
    <row r="141" spans="1:5" s="13" customFormat="1" ht="19.5" x14ac:dyDescent="0.25">
      <c r="A141" s="8" t="s">
        <v>146</v>
      </c>
      <c r="B141" s="8">
        <v>4</v>
      </c>
      <c r="C141" s="11" t="s">
        <v>158</v>
      </c>
      <c r="D141" s="12">
        <v>95.311000000000007</v>
      </c>
      <c r="E141" s="8"/>
    </row>
    <row r="142" spans="1:5" s="13" customFormat="1" ht="19.5" x14ac:dyDescent="0.25">
      <c r="A142" s="8" t="s">
        <v>146</v>
      </c>
      <c r="B142" s="8">
        <v>3</v>
      </c>
      <c r="C142" s="11" t="s">
        <v>159</v>
      </c>
      <c r="D142" s="12">
        <v>24.4</v>
      </c>
      <c r="E142" s="8" t="s">
        <v>160</v>
      </c>
    </row>
    <row r="143" spans="1:5" s="13" customFormat="1" ht="19.5" x14ac:dyDescent="0.25">
      <c r="A143" s="8" t="s">
        <v>146</v>
      </c>
      <c r="B143" s="8">
        <v>3</v>
      </c>
      <c r="C143" s="11" t="s">
        <v>159</v>
      </c>
      <c r="D143" s="12">
        <v>23.632000000000001</v>
      </c>
      <c r="E143" s="8" t="s">
        <v>161</v>
      </c>
    </row>
    <row r="144" spans="1:5" s="13" customFormat="1" ht="19.5" x14ac:dyDescent="0.25">
      <c r="A144" s="8" t="s">
        <v>146</v>
      </c>
      <c r="B144" s="8">
        <v>3</v>
      </c>
      <c r="C144" s="11" t="s">
        <v>159</v>
      </c>
      <c r="D144" s="12">
        <v>24.233000000000001</v>
      </c>
      <c r="E144" s="8" t="s">
        <v>162</v>
      </c>
    </row>
    <row r="145" spans="1:5" s="13" customFormat="1" ht="19.5" x14ac:dyDescent="0.25">
      <c r="A145" s="8" t="s">
        <v>146</v>
      </c>
      <c r="B145" s="8">
        <v>3</v>
      </c>
      <c r="C145" s="11" t="s">
        <v>159</v>
      </c>
      <c r="D145" s="12">
        <v>24.4</v>
      </c>
      <c r="E145" s="8" t="s">
        <v>160</v>
      </c>
    </row>
    <row r="146" spans="1:5" s="13" customFormat="1" ht="19.5" x14ac:dyDescent="0.25">
      <c r="A146" s="8" t="s">
        <v>146</v>
      </c>
      <c r="B146" s="8">
        <v>3</v>
      </c>
      <c r="C146" s="11" t="s">
        <v>159</v>
      </c>
      <c r="D146" s="12">
        <v>24.4</v>
      </c>
      <c r="E146" s="8" t="s">
        <v>160</v>
      </c>
    </row>
    <row r="147" spans="1:5" s="13" customFormat="1" ht="19.5" x14ac:dyDescent="0.25">
      <c r="A147" s="8" t="s">
        <v>146</v>
      </c>
      <c r="B147" s="8">
        <v>3</v>
      </c>
      <c r="C147" s="11" t="s">
        <v>159</v>
      </c>
      <c r="D147" s="12">
        <v>24.4</v>
      </c>
      <c r="E147" s="8" t="s">
        <v>160</v>
      </c>
    </row>
    <row r="148" spans="1:5" s="13" customFormat="1" ht="19.5" x14ac:dyDescent="0.25">
      <c r="A148" s="8" t="s">
        <v>146</v>
      </c>
      <c r="B148" s="8">
        <v>3</v>
      </c>
      <c r="C148" s="11" t="s">
        <v>159</v>
      </c>
      <c r="D148" s="12">
        <v>24.4</v>
      </c>
      <c r="E148" s="8" t="s">
        <v>160</v>
      </c>
    </row>
    <row r="149" spans="1:5" s="13" customFormat="1" ht="19.5" x14ac:dyDescent="0.25">
      <c r="A149" s="8" t="s">
        <v>146</v>
      </c>
      <c r="B149" s="8">
        <v>3</v>
      </c>
      <c r="C149" s="11" t="s">
        <v>159</v>
      </c>
      <c r="D149" s="12">
        <v>24.4</v>
      </c>
      <c r="E149" s="8" t="s">
        <v>160</v>
      </c>
    </row>
    <row r="150" spans="1:5" s="13" customFormat="1" ht="19.5" x14ac:dyDescent="0.25">
      <c r="A150" s="8" t="s">
        <v>146</v>
      </c>
      <c r="B150" s="8">
        <v>4</v>
      </c>
      <c r="C150" s="11" t="s">
        <v>163</v>
      </c>
      <c r="D150" s="12">
        <v>3.1120000000000001</v>
      </c>
      <c r="E150" s="8"/>
    </row>
    <row r="151" spans="1:5" s="13" customFormat="1" ht="19.5" x14ac:dyDescent="0.25">
      <c r="A151" s="8" t="s">
        <v>146</v>
      </c>
      <c r="B151" s="8">
        <v>4</v>
      </c>
      <c r="C151" s="11" t="s">
        <v>163</v>
      </c>
      <c r="D151" s="12">
        <v>61.685000000000002</v>
      </c>
      <c r="E151" s="8"/>
    </row>
    <row r="152" spans="1:5" s="13" customFormat="1" ht="19.5" x14ac:dyDescent="0.25">
      <c r="A152" s="8" t="s">
        <v>146</v>
      </c>
      <c r="B152" s="8">
        <v>4</v>
      </c>
      <c r="C152" s="11" t="s">
        <v>163</v>
      </c>
      <c r="D152" s="12">
        <v>5.5540000000000003</v>
      </c>
      <c r="E152" s="8"/>
    </row>
    <row r="153" spans="1:5" s="13" customFormat="1" ht="19.5" x14ac:dyDescent="0.25">
      <c r="A153" s="8" t="s">
        <v>146</v>
      </c>
      <c r="B153" s="8">
        <v>3</v>
      </c>
      <c r="C153" s="11" t="s">
        <v>164</v>
      </c>
      <c r="D153" s="12">
        <v>23.292000000000002</v>
      </c>
      <c r="E153" s="8" t="s">
        <v>165</v>
      </c>
    </row>
    <row r="154" spans="1:5" s="13" customFormat="1" ht="19.5" x14ac:dyDescent="0.25">
      <c r="A154" s="8" t="s">
        <v>146</v>
      </c>
      <c r="B154" s="8">
        <v>3</v>
      </c>
      <c r="C154" s="11" t="s">
        <v>164</v>
      </c>
      <c r="D154" s="12">
        <v>22.111999999999998</v>
      </c>
      <c r="E154" s="8" t="s">
        <v>166</v>
      </c>
    </row>
    <row r="155" spans="1:5" s="13" customFormat="1" ht="19.5" x14ac:dyDescent="0.25">
      <c r="A155" s="8" t="s">
        <v>146</v>
      </c>
      <c r="B155" s="8">
        <v>3</v>
      </c>
      <c r="C155" s="11" t="s">
        <v>164</v>
      </c>
      <c r="D155" s="12">
        <v>23.620999999999999</v>
      </c>
      <c r="E155" s="8" t="s">
        <v>167</v>
      </c>
    </row>
    <row r="156" spans="1:5" s="13" customFormat="1" ht="19.5" x14ac:dyDescent="0.25">
      <c r="A156" s="8" t="s">
        <v>146</v>
      </c>
      <c r="B156" s="8">
        <v>3</v>
      </c>
      <c r="C156" s="11" t="s">
        <v>164</v>
      </c>
      <c r="D156" s="12">
        <v>24.4</v>
      </c>
      <c r="E156" s="8" t="s">
        <v>160</v>
      </c>
    </row>
    <row r="157" spans="1:5" s="13" customFormat="1" ht="19.5" x14ac:dyDescent="0.25">
      <c r="A157" s="8" t="s">
        <v>146</v>
      </c>
      <c r="B157" s="8">
        <v>3</v>
      </c>
      <c r="C157" s="11" t="s">
        <v>164</v>
      </c>
      <c r="D157" s="12">
        <v>24.4</v>
      </c>
      <c r="E157" s="8" t="s">
        <v>160</v>
      </c>
    </row>
    <row r="158" spans="1:5" s="13" customFormat="1" ht="19.5" x14ac:dyDescent="0.25">
      <c r="A158" s="8" t="s">
        <v>146</v>
      </c>
      <c r="B158" s="8">
        <v>3</v>
      </c>
      <c r="C158" s="11" t="s">
        <v>164</v>
      </c>
      <c r="D158" s="12">
        <v>14.814</v>
      </c>
      <c r="E158" s="8" t="s">
        <v>168</v>
      </c>
    </row>
    <row r="159" spans="1:5" s="13" customFormat="1" ht="39" x14ac:dyDescent="0.25">
      <c r="A159" s="8" t="s">
        <v>146</v>
      </c>
      <c r="B159" s="8">
        <v>8</v>
      </c>
      <c r="C159" s="11" t="s">
        <v>169</v>
      </c>
      <c r="D159" s="12">
        <v>60.655999999999999</v>
      </c>
      <c r="E159" s="8" t="s">
        <v>170</v>
      </c>
    </row>
    <row r="160" spans="1:5" s="13" customFormat="1" ht="19.5" x14ac:dyDescent="0.25">
      <c r="A160" s="8" t="s">
        <v>146</v>
      </c>
      <c r="B160" s="8">
        <v>8</v>
      </c>
      <c r="C160" s="11" t="s">
        <v>169</v>
      </c>
      <c r="D160" s="12">
        <v>66.28</v>
      </c>
      <c r="E160" s="8" t="s">
        <v>171</v>
      </c>
    </row>
    <row r="161" spans="1:5" s="13" customFormat="1" ht="39" x14ac:dyDescent="0.25">
      <c r="A161" s="8" t="s">
        <v>146</v>
      </c>
      <c r="B161" s="8">
        <v>8</v>
      </c>
      <c r="C161" s="11" t="s">
        <v>169</v>
      </c>
      <c r="D161" s="12">
        <v>60.655999999999999</v>
      </c>
      <c r="E161" s="8" t="s">
        <v>170</v>
      </c>
    </row>
    <row r="162" spans="1:5" s="13" customFormat="1" ht="39" x14ac:dyDescent="0.25">
      <c r="A162" s="8" t="s">
        <v>146</v>
      </c>
      <c r="B162" s="8">
        <v>8</v>
      </c>
      <c r="C162" s="11" t="s">
        <v>169</v>
      </c>
      <c r="D162" s="12">
        <v>60.655999999999999</v>
      </c>
      <c r="E162" s="8" t="s">
        <v>170</v>
      </c>
    </row>
    <row r="163" spans="1:5" s="13" customFormat="1" ht="39" x14ac:dyDescent="0.25">
      <c r="A163" s="8" t="s">
        <v>146</v>
      </c>
      <c r="B163" s="8">
        <v>8</v>
      </c>
      <c r="C163" s="11" t="s">
        <v>169</v>
      </c>
      <c r="D163" s="12">
        <v>60.655999999999999</v>
      </c>
      <c r="E163" s="8" t="s">
        <v>170</v>
      </c>
    </row>
    <row r="164" spans="1:5" s="13" customFormat="1" ht="39" x14ac:dyDescent="0.25">
      <c r="A164" s="8" t="s">
        <v>146</v>
      </c>
      <c r="B164" s="8">
        <v>8</v>
      </c>
      <c r="C164" s="11" t="s">
        <v>169</v>
      </c>
      <c r="D164" s="12">
        <v>60.655999999999999</v>
      </c>
      <c r="E164" s="8" t="s">
        <v>170</v>
      </c>
    </row>
    <row r="165" spans="1:5" s="13" customFormat="1" ht="39" x14ac:dyDescent="0.25">
      <c r="A165" s="8" t="s">
        <v>146</v>
      </c>
      <c r="B165" s="8">
        <v>8</v>
      </c>
      <c r="C165" s="11" t="s">
        <v>169</v>
      </c>
      <c r="D165" s="12">
        <v>60.655999999999999</v>
      </c>
      <c r="E165" s="8" t="s">
        <v>170</v>
      </c>
    </row>
    <row r="166" spans="1:5" s="13" customFormat="1" ht="19.5" x14ac:dyDescent="0.25">
      <c r="A166" s="8" t="s">
        <v>146</v>
      </c>
      <c r="B166" s="8">
        <v>1</v>
      </c>
      <c r="C166" s="11" t="s">
        <v>172</v>
      </c>
      <c r="D166" s="12">
        <v>76.34</v>
      </c>
      <c r="E166" s="8"/>
    </row>
    <row r="167" spans="1:5" s="13" customFormat="1" ht="19.5" x14ac:dyDescent="0.25">
      <c r="A167" s="8" t="s">
        <v>146</v>
      </c>
      <c r="B167" s="8">
        <v>4</v>
      </c>
      <c r="C167" s="11" t="s">
        <v>173</v>
      </c>
      <c r="D167" s="12">
        <v>90</v>
      </c>
      <c r="E167" s="8"/>
    </row>
    <row r="168" spans="1:5" s="13" customFormat="1" ht="19.5" x14ac:dyDescent="0.25">
      <c r="A168" s="8" t="s">
        <v>146</v>
      </c>
      <c r="B168" s="8">
        <v>4</v>
      </c>
      <c r="C168" s="11" t="s">
        <v>174</v>
      </c>
      <c r="D168" s="12">
        <v>46.47</v>
      </c>
      <c r="E168" s="8"/>
    </row>
    <row r="169" spans="1:5" s="13" customFormat="1" ht="19.5" x14ac:dyDescent="0.25">
      <c r="A169" s="8" t="s">
        <v>146</v>
      </c>
      <c r="B169" s="8">
        <v>4</v>
      </c>
      <c r="C169" s="11" t="s">
        <v>174</v>
      </c>
      <c r="D169" s="12">
        <v>47.085000000000001</v>
      </c>
      <c r="E169" s="8"/>
    </row>
    <row r="170" spans="1:5" s="13" customFormat="1" ht="19.5" x14ac:dyDescent="0.25">
      <c r="A170" s="8" t="s">
        <v>146</v>
      </c>
      <c r="B170" s="8">
        <v>4</v>
      </c>
      <c r="C170" s="11" t="s">
        <v>174</v>
      </c>
      <c r="D170" s="12">
        <v>55.878</v>
      </c>
      <c r="E170" s="8"/>
    </row>
    <row r="171" spans="1:5" s="13" customFormat="1" ht="19.5" x14ac:dyDescent="0.25">
      <c r="A171" s="8" t="s">
        <v>146</v>
      </c>
      <c r="B171" s="8">
        <v>3</v>
      </c>
      <c r="C171" s="11" t="s">
        <v>164</v>
      </c>
      <c r="D171" s="12">
        <v>24.4</v>
      </c>
      <c r="E171" s="8" t="s">
        <v>160</v>
      </c>
    </row>
    <row r="172" spans="1:5" s="13" customFormat="1" ht="19.5" x14ac:dyDescent="0.25">
      <c r="A172" s="8" t="s">
        <v>146</v>
      </c>
      <c r="B172" s="8">
        <v>3</v>
      </c>
      <c r="C172" s="11" t="s">
        <v>164</v>
      </c>
      <c r="D172" s="12">
        <v>24.4</v>
      </c>
      <c r="E172" s="8" t="s">
        <v>160</v>
      </c>
    </row>
    <row r="173" spans="1:5" s="13" customFormat="1" ht="19.5" x14ac:dyDescent="0.25">
      <c r="A173" s="8" t="s">
        <v>146</v>
      </c>
      <c r="B173" s="8">
        <v>4</v>
      </c>
      <c r="C173" s="11" t="s">
        <v>174</v>
      </c>
      <c r="D173" s="12">
        <v>61.902999999999999</v>
      </c>
      <c r="E173" s="8"/>
    </row>
    <row r="174" spans="1:5" s="13" customFormat="1" ht="19.5" x14ac:dyDescent="0.25">
      <c r="A174" s="8" t="s">
        <v>146</v>
      </c>
      <c r="B174" s="8">
        <v>4</v>
      </c>
      <c r="C174" s="11" t="s">
        <v>174</v>
      </c>
      <c r="D174" s="12">
        <v>64.492000000000004</v>
      </c>
      <c r="E174" s="8"/>
    </row>
    <row r="175" spans="1:5" s="13" customFormat="1" ht="19.5" x14ac:dyDescent="0.25">
      <c r="A175" s="8" t="s">
        <v>146</v>
      </c>
      <c r="B175" s="8">
        <v>8</v>
      </c>
      <c r="C175" s="11" t="s">
        <v>175</v>
      </c>
      <c r="D175" s="12">
        <v>90</v>
      </c>
      <c r="E175" s="8"/>
    </row>
    <row r="176" spans="1:5" s="13" customFormat="1" ht="19.5" x14ac:dyDescent="0.25">
      <c r="A176" s="8" t="s">
        <v>146</v>
      </c>
      <c r="B176" s="8">
        <v>8</v>
      </c>
      <c r="C176" s="11" t="s">
        <v>176</v>
      </c>
      <c r="D176" s="12">
        <v>77.828000000000003</v>
      </c>
      <c r="E176" s="8"/>
    </row>
    <row r="177" spans="1:5" s="13" customFormat="1" ht="19.5" x14ac:dyDescent="0.25">
      <c r="A177" s="8" t="s">
        <v>146</v>
      </c>
      <c r="B177" s="8">
        <v>8</v>
      </c>
      <c r="C177" s="11" t="s">
        <v>177</v>
      </c>
      <c r="D177" s="12">
        <v>36.9</v>
      </c>
      <c r="E177" s="8"/>
    </row>
    <row r="178" spans="1:5" s="13" customFormat="1" ht="19.5" x14ac:dyDescent="0.25">
      <c r="A178" s="8" t="s">
        <v>146</v>
      </c>
      <c r="B178" s="8">
        <v>8</v>
      </c>
      <c r="C178" s="11" t="s">
        <v>177</v>
      </c>
      <c r="D178" s="12">
        <v>29.271999999999998</v>
      </c>
      <c r="E178" s="8"/>
    </row>
    <row r="179" spans="1:5" s="13" customFormat="1" ht="19.5" x14ac:dyDescent="0.25">
      <c r="A179" s="8" t="s">
        <v>146</v>
      </c>
      <c r="B179" s="8">
        <v>9</v>
      </c>
      <c r="C179" s="11" t="s">
        <v>178</v>
      </c>
      <c r="D179" s="12">
        <v>55.825000000000003</v>
      </c>
      <c r="E179" s="8"/>
    </row>
    <row r="180" spans="1:5" s="13" customFormat="1" ht="19.5" x14ac:dyDescent="0.25">
      <c r="A180" s="8" t="s">
        <v>146</v>
      </c>
      <c r="B180" s="8">
        <v>9</v>
      </c>
      <c r="C180" s="11" t="s">
        <v>179</v>
      </c>
      <c r="D180" s="12">
        <v>54.765999999999998</v>
      </c>
      <c r="E180" s="8"/>
    </row>
    <row r="181" spans="1:5" s="13" customFormat="1" ht="58.5" x14ac:dyDescent="0.25">
      <c r="A181" s="8" t="s">
        <v>146</v>
      </c>
      <c r="B181" s="8">
        <v>1</v>
      </c>
      <c r="C181" s="11" t="s">
        <v>180</v>
      </c>
      <c r="D181" s="12">
        <v>52.415999999999997</v>
      </c>
      <c r="E181" s="8" t="s">
        <v>181</v>
      </c>
    </row>
    <row r="182" spans="1:5" s="13" customFormat="1" ht="19.5" x14ac:dyDescent="0.25">
      <c r="A182" s="8" t="s">
        <v>146</v>
      </c>
      <c r="B182" s="8">
        <v>4</v>
      </c>
      <c r="C182" s="11" t="s">
        <v>174</v>
      </c>
      <c r="D182" s="12">
        <v>61.561999999999998</v>
      </c>
      <c r="E182" s="8"/>
    </row>
    <row r="183" spans="1:5" s="13" customFormat="1" ht="19.5" x14ac:dyDescent="0.25">
      <c r="A183" s="8" t="s">
        <v>146</v>
      </c>
      <c r="B183" s="8">
        <v>8</v>
      </c>
      <c r="C183" s="11" t="s">
        <v>182</v>
      </c>
      <c r="D183" s="12">
        <v>20.419</v>
      </c>
      <c r="E183" s="8"/>
    </row>
    <row r="184" spans="1:5" s="13" customFormat="1" ht="19.5" x14ac:dyDescent="0.25">
      <c r="A184" s="8" t="s">
        <v>146</v>
      </c>
      <c r="B184" s="8">
        <v>8</v>
      </c>
      <c r="C184" s="11" t="s">
        <v>182</v>
      </c>
      <c r="D184" s="12">
        <v>38.338000000000001</v>
      </c>
      <c r="E184" s="8"/>
    </row>
    <row r="185" spans="1:5" s="13" customFormat="1" ht="19.5" x14ac:dyDescent="0.25">
      <c r="A185" s="8" t="s">
        <v>146</v>
      </c>
      <c r="B185" s="8">
        <v>8</v>
      </c>
      <c r="C185" s="11" t="s">
        <v>182</v>
      </c>
      <c r="D185" s="12">
        <v>13.243</v>
      </c>
      <c r="E185" s="8"/>
    </row>
    <row r="186" spans="1:5" s="13" customFormat="1" ht="19.5" x14ac:dyDescent="0.25">
      <c r="A186" s="8" t="s">
        <v>146</v>
      </c>
      <c r="B186" s="8">
        <v>4</v>
      </c>
      <c r="C186" s="11" t="s">
        <v>183</v>
      </c>
      <c r="D186" s="12">
        <v>103</v>
      </c>
      <c r="E186" s="8"/>
    </row>
    <row r="187" spans="1:5" s="13" customFormat="1" ht="19.5" x14ac:dyDescent="0.25">
      <c r="A187" s="8" t="s">
        <v>146</v>
      </c>
      <c r="B187" s="8">
        <v>4</v>
      </c>
      <c r="C187" s="11" t="s">
        <v>184</v>
      </c>
      <c r="D187" s="12">
        <v>91.225999999999999</v>
      </c>
      <c r="E187" s="8"/>
    </row>
    <row r="188" spans="1:5" s="13" customFormat="1" ht="19.5" x14ac:dyDescent="0.25">
      <c r="A188" s="8" t="s">
        <v>146</v>
      </c>
      <c r="B188" s="8">
        <v>4</v>
      </c>
      <c r="C188" s="11" t="s">
        <v>185</v>
      </c>
      <c r="D188" s="12">
        <v>140.50700000000001</v>
      </c>
      <c r="E188" s="8"/>
    </row>
    <row r="189" spans="1:5" s="13" customFormat="1" ht="39" x14ac:dyDescent="0.25">
      <c r="A189" s="8" t="s">
        <v>146</v>
      </c>
      <c r="B189" s="8">
        <v>4</v>
      </c>
      <c r="C189" s="11" t="s">
        <v>186</v>
      </c>
      <c r="D189" s="12">
        <v>40</v>
      </c>
      <c r="E189" s="8" t="s">
        <v>187</v>
      </c>
    </row>
    <row r="190" spans="1:5" s="13" customFormat="1" ht="39" x14ac:dyDescent="0.25">
      <c r="A190" s="8" t="s">
        <v>146</v>
      </c>
      <c r="B190" s="8">
        <v>4</v>
      </c>
      <c r="C190" s="11" t="s">
        <v>186</v>
      </c>
      <c r="D190" s="12">
        <v>6.6559999999999997</v>
      </c>
      <c r="E190" s="8" t="s">
        <v>188</v>
      </c>
    </row>
    <row r="191" spans="1:5" s="13" customFormat="1" ht="39" x14ac:dyDescent="0.25">
      <c r="A191" s="8" t="s">
        <v>146</v>
      </c>
      <c r="B191" s="8">
        <v>7</v>
      </c>
      <c r="C191" s="11" t="s">
        <v>154</v>
      </c>
      <c r="D191" s="12">
        <v>230</v>
      </c>
      <c r="E191" s="8" t="s">
        <v>189</v>
      </c>
    </row>
    <row r="192" spans="1:5" s="13" customFormat="1" ht="39" x14ac:dyDescent="0.25">
      <c r="A192" s="8" t="s">
        <v>146</v>
      </c>
      <c r="B192" s="8">
        <v>8</v>
      </c>
      <c r="C192" s="11" t="s">
        <v>190</v>
      </c>
      <c r="D192" s="12">
        <v>230</v>
      </c>
      <c r="E192" s="8" t="s">
        <v>189</v>
      </c>
    </row>
    <row r="193" spans="1:5" s="10" customFormat="1" ht="49.15" customHeight="1" x14ac:dyDescent="0.25">
      <c r="A193" s="14" t="s">
        <v>191</v>
      </c>
      <c r="B193" s="15">
        <v>4</v>
      </c>
      <c r="C193" s="16" t="s">
        <v>192</v>
      </c>
      <c r="D193" s="17">
        <v>18</v>
      </c>
      <c r="E193" s="8"/>
    </row>
    <row r="194" spans="1:5" s="10" customFormat="1" ht="49.15" customHeight="1" x14ac:dyDescent="0.25">
      <c r="A194" s="14" t="s">
        <v>191</v>
      </c>
      <c r="B194" s="15">
        <v>4</v>
      </c>
      <c r="C194" s="16" t="s">
        <v>193</v>
      </c>
      <c r="D194" s="17">
        <v>39</v>
      </c>
      <c r="E194" s="8"/>
    </row>
    <row r="195" spans="1:5" s="10" customFormat="1" ht="49.15" customHeight="1" x14ac:dyDescent="0.25">
      <c r="A195" s="14" t="s">
        <v>191</v>
      </c>
      <c r="B195" s="15">
        <v>4</v>
      </c>
      <c r="C195" s="16" t="s">
        <v>194</v>
      </c>
      <c r="D195" s="17">
        <v>188</v>
      </c>
      <c r="E195" s="8"/>
    </row>
    <row r="196" spans="1:5" s="10" customFormat="1" ht="49.15" customHeight="1" x14ac:dyDescent="0.25">
      <c r="A196" s="14" t="s">
        <v>191</v>
      </c>
      <c r="B196" s="15">
        <v>4</v>
      </c>
      <c r="C196" s="16" t="s">
        <v>195</v>
      </c>
      <c r="D196" s="17">
        <v>25</v>
      </c>
      <c r="E196" s="8" t="s">
        <v>196</v>
      </c>
    </row>
    <row r="197" spans="1:5" s="10" customFormat="1" ht="49.15" customHeight="1" x14ac:dyDescent="0.25">
      <c r="A197" s="14" t="s">
        <v>191</v>
      </c>
      <c r="B197" s="15">
        <v>7</v>
      </c>
      <c r="C197" s="16" t="s">
        <v>197</v>
      </c>
      <c r="D197" s="17">
        <v>18</v>
      </c>
      <c r="E197" s="8"/>
    </row>
    <row r="198" spans="1:5" s="10" customFormat="1" ht="49.15" customHeight="1" x14ac:dyDescent="0.25">
      <c r="A198" s="14" t="s">
        <v>191</v>
      </c>
      <c r="B198" s="15">
        <v>7</v>
      </c>
      <c r="C198" s="16" t="s">
        <v>198</v>
      </c>
      <c r="D198" s="17">
        <v>33</v>
      </c>
      <c r="E198" s="8"/>
    </row>
    <row r="199" spans="1:5" s="10" customFormat="1" ht="49.15" customHeight="1" x14ac:dyDescent="0.25">
      <c r="A199" s="14" t="s">
        <v>191</v>
      </c>
      <c r="B199" s="15">
        <v>7</v>
      </c>
      <c r="C199" s="16" t="s">
        <v>198</v>
      </c>
      <c r="D199" s="17">
        <v>50</v>
      </c>
      <c r="E199" s="8"/>
    </row>
    <row r="200" spans="1:5" s="10" customFormat="1" ht="49.15" customHeight="1" x14ac:dyDescent="0.25">
      <c r="A200" s="14" t="s">
        <v>191</v>
      </c>
      <c r="B200" s="15">
        <v>7</v>
      </c>
      <c r="C200" s="16" t="s">
        <v>198</v>
      </c>
      <c r="D200" s="17">
        <v>50</v>
      </c>
      <c r="E200" s="8"/>
    </row>
    <row r="201" spans="1:5" s="10" customFormat="1" ht="49.15" customHeight="1" x14ac:dyDescent="0.25">
      <c r="A201" s="14" t="s">
        <v>191</v>
      </c>
      <c r="B201" s="15">
        <v>4</v>
      </c>
      <c r="C201" s="16" t="s">
        <v>199</v>
      </c>
      <c r="D201" s="17">
        <v>37</v>
      </c>
      <c r="E201" s="8"/>
    </row>
    <row r="202" spans="1:5" s="10" customFormat="1" ht="49.15" customHeight="1" x14ac:dyDescent="0.25">
      <c r="A202" s="14" t="s">
        <v>191</v>
      </c>
      <c r="B202" s="15">
        <v>4</v>
      </c>
      <c r="C202" s="16" t="s">
        <v>200</v>
      </c>
      <c r="D202" s="17">
        <v>40</v>
      </c>
      <c r="E202" s="8"/>
    </row>
    <row r="203" spans="1:5" s="10" customFormat="1" ht="49.15" customHeight="1" x14ac:dyDescent="0.25">
      <c r="A203" s="14" t="s">
        <v>191</v>
      </c>
      <c r="B203" s="15" t="s">
        <v>201</v>
      </c>
      <c r="C203" s="16" t="s">
        <v>202</v>
      </c>
      <c r="D203" s="17">
        <v>84</v>
      </c>
      <c r="E203" s="8"/>
    </row>
    <row r="204" spans="1:5" s="10" customFormat="1" ht="49.15" customHeight="1" x14ac:dyDescent="0.25">
      <c r="A204" s="14" t="s">
        <v>191</v>
      </c>
      <c r="B204" s="15" t="s">
        <v>10</v>
      </c>
      <c r="C204" s="16" t="s">
        <v>203</v>
      </c>
      <c r="D204" s="17">
        <v>108</v>
      </c>
      <c r="E204" s="8"/>
    </row>
    <row r="205" spans="1:5" s="10" customFormat="1" ht="49.15" customHeight="1" x14ac:dyDescent="0.25">
      <c r="A205" s="14" t="s">
        <v>191</v>
      </c>
      <c r="B205" s="15">
        <v>4</v>
      </c>
      <c r="C205" s="16" t="s">
        <v>204</v>
      </c>
      <c r="D205" s="17">
        <v>14</v>
      </c>
      <c r="E205" s="8"/>
    </row>
    <row r="206" spans="1:5" s="10" customFormat="1" ht="49.15" customHeight="1" x14ac:dyDescent="0.25">
      <c r="A206" s="14" t="s">
        <v>191</v>
      </c>
      <c r="B206" s="15">
        <v>4</v>
      </c>
      <c r="C206" s="16" t="s">
        <v>205</v>
      </c>
      <c r="D206" s="17">
        <v>25</v>
      </c>
      <c r="E206" s="8"/>
    </row>
    <row r="207" spans="1:5" s="10" customFormat="1" ht="49.15" customHeight="1" x14ac:dyDescent="0.25">
      <c r="A207" s="14" t="s">
        <v>191</v>
      </c>
      <c r="B207" s="15">
        <v>4</v>
      </c>
      <c r="C207" s="16" t="s">
        <v>206</v>
      </c>
      <c r="D207" s="17">
        <v>20</v>
      </c>
      <c r="E207" s="8"/>
    </row>
    <row r="208" spans="1:5" s="10" customFormat="1" ht="49.15" customHeight="1" x14ac:dyDescent="0.25">
      <c r="A208" s="14" t="s">
        <v>191</v>
      </c>
      <c r="B208" s="15">
        <v>7</v>
      </c>
      <c r="C208" s="16" t="s">
        <v>207</v>
      </c>
      <c r="D208" s="17">
        <v>262</v>
      </c>
      <c r="E208" s="8"/>
    </row>
    <row r="209" spans="1:5" s="10" customFormat="1" ht="49.15" customHeight="1" x14ac:dyDescent="0.25">
      <c r="A209" s="14" t="s">
        <v>191</v>
      </c>
      <c r="B209" s="15">
        <v>4</v>
      </c>
      <c r="C209" s="16" t="s">
        <v>208</v>
      </c>
      <c r="D209" s="17">
        <v>174</v>
      </c>
      <c r="E209" s="8"/>
    </row>
    <row r="210" spans="1:5" s="10" customFormat="1" ht="49.15" customHeight="1" x14ac:dyDescent="0.25">
      <c r="A210" s="14" t="s">
        <v>191</v>
      </c>
      <c r="B210" s="15">
        <v>7</v>
      </c>
      <c r="C210" s="16" t="s">
        <v>209</v>
      </c>
      <c r="D210" s="17">
        <v>246</v>
      </c>
      <c r="E210" s="8"/>
    </row>
    <row r="211" spans="1:5" s="10" customFormat="1" ht="49.15" customHeight="1" x14ac:dyDescent="0.25">
      <c r="A211" s="14" t="s">
        <v>191</v>
      </c>
      <c r="B211" s="15">
        <v>3</v>
      </c>
      <c r="C211" s="16" t="s">
        <v>210</v>
      </c>
      <c r="D211" s="17">
        <v>141</v>
      </c>
      <c r="E211" s="8"/>
    </row>
    <row r="212" spans="1:5" s="10" customFormat="1" ht="49.15" customHeight="1" x14ac:dyDescent="0.25">
      <c r="A212" s="14" t="s">
        <v>191</v>
      </c>
      <c r="B212" s="15">
        <v>4</v>
      </c>
      <c r="C212" s="16" t="s">
        <v>211</v>
      </c>
      <c r="D212" s="17">
        <v>15</v>
      </c>
      <c r="E212" s="8"/>
    </row>
    <row r="213" spans="1:5" s="10" customFormat="1" ht="49.15" customHeight="1" x14ac:dyDescent="0.25">
      <c r="A213" s="14" t="s">
        <v>191</v>
      </c>
      <c r="B213" s="15">
        <v>3</v>
      </c>
      <c r="C213" s="16" t="s">
        <v>212</v>
      </c>
      <c r="D213" s="17">
        <v>30</v>
      </c>
      <c r="E213" s="8"/>
    </row>
    <row r="214" spans="1:5" s="10" customFormat="1" ht="49.15" customHeight="1" x14ac:dyDescent="0.25">
      <c r="A214" s="14" t="s">
        <v>191</v>
      </c>
      <c r="B214" s="15">
        <v>3</v>
      </c>
      <c r="C214" s="16" t="s">
        <v>213</v>
      </c>
      <c r="D214" s="17">
        <v>66</v>
      </c>
      <c r="E214" s="8"/>
    </row>
    <row r="215" spans="1:5" s="10" customFormat="1" ht="49.15" customHeight="1" x14ac:dyDescent="0.25">
      <c r="A215" s="14" t="s">
        <v>191</v>
      </c>
      <c r="B215" s="15">
        <v>3</v>
      </c>
      <c r="C215" s="16" t="s">
        <v>214</v>
      </c>
      <c r="D215" s="17">
        <v>44</v>
      </c>
      <c r="E215" s="8"/>
    </row>
    <row r="216" spans="1:5" s="10" customFormat="1" ht="49.15" customHeight="1" x14ac:dyDescent="0.25">
      <c r="A216" s="14" t="s">
        <v>191</v>
      </c>
      <c r="B216" s="15">
        <v>4</v>
      </c>
      <c r="C216" s="16" t="s">
        <v>215</v>
      </c>
      <c r="D216" s="17">
        <v>19</v>
      </c>
      <c r="E216" s="8"/>
    </row>
    <row r="217" spans="1:5" s="10" customFormat="1" ht="175.5" x14ac:dyDescent="0.25">
      <c r="A217" s="14" t="s">
        <v>191</v>
      </c>
      <c r="B217" s="15">
        <v>4</v>
      </c>
      <c r="C217" s="16" t="s">
        <v>216</v>
      </c>
      <c r="D217" s="17">
        <v>54</v>
      </c>
      <c r="E217" s="8" t="s">
        <v>217</v>
      </c>
    </row>
    <row r="218" spans="1:5" s="10" customFormat="1" ht="49.15" customHeight="1" x14ac:dyDescent="0.25">
      <c r="A218" s="14" t="s">
        <v>191</v>
      </c>
      <c r="B218" s="15">
        <v>4</v>
      </c>
      <c r="C218" s="16" t="s">
        <v>218</v>
      </c>
      <c r="D218" s="17">
        <v>129</v>
      </c>
      <c r="E218" s="8"/>
    </row>
    <row r="219" spans="1:5" s="10" customFormat="1" ht="49.15" customHeight="1" x14ac:dyDescent="0.25">
      <c r="A219" s="14" t="s">
        <v>191</v>
      </c>
      <c r="B219" s="15">
        <v>4</v>
      </c>
      <c r="C219" s="16" t="s">
        <v>219</v>
      </c>
      <c r="D219" s="17">
        <v>73</v>
      </c>
      <c r="E219" s="8"/>
    </row>
    <row r="220" spans="1:5" s="10" customFormat="1" ht="49.15" customHeight="1" x14ac:dyDescent="0.25">
      <c r="A220" s="14" t="s">
        <v>191</v>
      </c>
      <c r="B220" s="15">
        <v>3</v>
      </c>
      <c r="C220" s="16" t="s">
        <v>220</v>
      </c>
      <c r="D220" s="17">
        <v>23</v>
      </c>
      <c r="E220" s="8"/>
    </row>
    <row r="221" spans="1:5" s="10" customFormat="1" ht="49.15" customHeight="1" x14ac:dyDescent="0.25">
      <c r="A221" s="14" t="s">
        <v>191</v>
      </c>
      <c r="B221" s="15">
        <v>4</v>
      </c>
      <c r="C221" s="16" t="s">
        <v>221</v>
      </c>
      <c r="D221" s="17">
        <v>62</v>
      </c>
      <c r="E221" s="8"/>
    </row>
    <row r="222" spans="1:5" s="10" customFormat="1" ht="49.15" customHeight="1" x14ac:dyDescent="0.25">
      <c r="A222" s="14" t="s">
        <v>191</v>
      </c>
      <c r="B222" s="15">
        <v>4</v>
      </c>
      <c r="C222" s="16" t="s">
        <v>222</v>
      </c>
      <c r="D222" s="17">
        <v>150</v>
      </c>
      <c r="E222" s="8"/>
    </row>
    <row r="223" spans="1:5" s="10" customFormat="1" ht="49.15" customHeight="1" x14ac:dyDescent="0.25">
      <c r="A223" s="14" t="s">
        <v>191</v>
      </c>
      <c r="B223" s="15">
        <v>4</v>
      </c>
      <c r="C223" s="16" t="s">
        <v>223</v>
      </c>
      <c r="D223" s="17">
        <v>46</v>
      </c>
      <c r="E223" s="8"/>
    </row>
    <row r="224" spans="1:5" s="10" customFormat="1" ht="49.15" customHeight="1" x14ac:dyDescent="0.25">
      <c r="A224" s="14" t="s">
        <v>191</v>
      </c>
      <c r="B224" s="15">
        <v>4</v>
      </c>
      <c r="C224" s="16" t="s">
        <v>224</v>
      </c>
      <c r="D224" s="17">
        <v>104</v>
      </c>
      <c r="E224" s="8"/>
    </row>
    <row r="225" spans="1:5" s="10" customFormat="1" ht="49.15" customHeight="1" x14ac:dyDescent="0.25">
      <c r="A225" s="14" t="s">
        <v>191</v>
      </c>
      <c r="B225" s="15">
        <v>7</v>
      </c>
      <c r="C225" s="16" t="s">
        <v>225</v>
      </c>
      <c r="D225" s="17">
        <v>45</v>
      </c>
      <c r="E225" s="8"/>
    </row>
    <row r="226" spans="1:5" s="10" customFormat="1" ht="49.15" customHeight="1" x14ac:dyDescent="0.25">
      <c r="A226" s="14" t="s">
        <v>191</v>
      </c>
      <c r="B226" s="15">
        <v>4</v>
      </c>
      <c r="C226" s="16" t="s">
        <v>226</v>
      </c>
      <c r="D226" s="17">
        <v>51</v>
      </c>
      <c r="E226" s="8"/>
    </row>
    <row r="227" spans="1:5" s="13" customFormat="1" ht="58.5" x14ac:dyDescent="0.25">
      <c r="A227" s="15" t="s">
        <v>227</v>
      </c>
      <c r="B227" s="15">
        <v>3.4</v>
      </c>
      <c r="C227" s="16" t="s">
        <v>228</v>
      </c>
      <c r="D227" s="17">
        <v>78</v>
      </c>
      <c r="E227" s="18"/>
    </row>
    <row r="228" spans="1:5" s="13" customFormat="1" ht="58.5" x14ac:dyDescent="0.25">
      <c r="A228" s="15" t="s">
        <v>227</v>
      </c>
      <c r="B228" s="15">
        <v>4</v>
      </c>
      <c r="C228" s="16" t="s">
        <v>229</v>
      </c>
      <c r="D228" s="17">
        <v>87</v>
      </c>
      <c r="E228" s="18"/>
    </row>
    <row r="229" spans="1:5" s="13" customFormat="1" ht="58.5" x14ac:dyDescent="0.25">
      <c r="A229" s="15" t="s">
        <v>230</v>
      </c>
      <c r="B229" s="15">
        <v>4</v>
      </c>
      <c r="C229" s="16" t="s">
        <v>231</v>
      </c>
      <c r="D229" s="17">
        <v>16</v>
      </c>
      <c r="E229" s="18"/>
    </row>
    <row r="230" spans="1:5" s="13" customFormat="1" ht="117" x14ac:dyDescent="0.25">
      <c r="A230" s="15" t="s">
        <v>232</v>
      </c>
      <c r="B230" s="15">
        <v>2</v>
      </c>
      <c r="C230" s="16" t="s">
        <v>233</v>
      </c>
      <c r="D230" s="17">
        <v>49</v>
      </c>
      <c r="E230" s="18"/>
    </row>
    <row r="231" spans="1:5" s="13" customFormat="1" ht="49.15" customHeight="1" x14ac:dyDescent="0.25">
      <c r="A231" s="15" t="s">
        <v>234</v>
      </c>
      <c r="B231" s="15">
        <v>3</v>
      </c>
      <c r="C231" s="16" t="s">
        <v>235</v>
      </c>
      <c r="D231" s="17">
        <v>54</v>
      </c>
      <c r="E231" s="18"/>
    </row>
    <row r="232" spans="1:5" s="13" customFormat="1" ht="49.15" customHeight="1" x14ac:dyDescent="0.25">
      <c r="A232" s="15" t="s">
        <v>234</v>
      </c>
      <c r="B232" s="15">
        <v>3</v>
      </c>
      <c r="C232" s="16" t="s">
        <v>236</v>
      </c>
      <c r="D232" s="17">
        <v>41</v>
      </c>
      <c r="E232" s="18"/>
    </row>
    <row r="233" spans="1:5" s="13" customFormat="1" ht="49.15" customHeight="1" x14ac:dyDescent="0.25">
      <c r="A233" s="15" t="s">
        <v>234</v>
      </c>
      <c r="B233" s="15">
        <v>3</v>
      </c>
      <c r="C233" s="16" t="s">
        <v>236</v>
      </c>
      <c r="D233" s="17">
        <v>44</v>
      </c>
      <c r="E233" s="18"/>
    </row>
    <row r="234" spans="1:5" s="13" customFormat="1" ht="78" x14ac:dyDescent="0.25">
      <c r="A234" s="15" t="s">
        <v>237</v>
      </c>
      <c r="B234" s="15">
        <v>4</v>
      </c>
      <c r="C234" s="16" t="s">
        <v>238</v>
      </c>
      <c r="D234" s="17">
        <v>18</v>
      </c>
      <c r="E234" s="18"/>
    </row>
    <row r="235" spans="1:5" s="13" customFormat="1" ht="78" x14ac:dyDescent="0.25">
      <c r="A235" s="15" t="s">
        <v>239</v>
      </c>
      <c r="B235" s="15">
        <v>4</v>
      </c>
      <c r="C235" s="16" t="s">
        <v>240</v>
      </c>
      <c r="D235" s="17">
        <v>63</v>
      </c>
      <c r="E235" s="18"/>
    </row>
    <row r="236" spans="1:5" s="13" customFormat="1" ht="97.5" x14ac:dyDescent="0.25">
      <c r="A236" s="15" t="s">
        <v>241</v>
      </c>
      <c r="B236" s="15">
        <v>4</v>
      </c>
      <c r="C236" s="16" t="s">
        <v>242</v>
      </c>
      <c r="D236" s="17">
        <v>43</v>
      </c>
      <c r="E236" s="18"/>
    </row>
    <row r="237" spans="1:5" s="13" customFormat="1" ht="58.5" x14ac:dyDescent="0.25">
      <c r="A237" s="15" t="s">
        <v>243</v>
      </c>
      <c r="B237" s="15">
        <v>4</v>
      </c>
      <c r="C237" s="16" t="s">
        <v>244</v>
      </c>
      <c r="D237" s="17">
        <v>59</v>
      </c>
      <c r="E237" s="18"/>
    </row>
    <row r="238" spans="1:5" s="13" customFormat="1" ht="78" x14ac:dyDescent="0.25">
      <c r="A238" s="15" t="s">
        <v>245</v>
      </c>
      <c r="B238" s="15">
        <v>4</v>
      </c>
      <c r="C238" s="16" t="s">
        <v>246</v>
      </c>
      <c r="D238" s="17">
        <v>40</v>
      </c>
      <c r="E238" s="18"/>
    </row>
    <row r="239" spans="1:5" s="13" customFormat="1" ht="78" x14ac:dyDescent="0.25">
      <c r="A239" s="15" t="s">
        <v>245</v>
      </c>
      <c r="B239" s="15">
        <v>4</v>
      </c>
      <c r="C239" s="16" t="s">
        <v>246</v>
      </c>
      <c r="D239" s="17">
        <v>40</v>
      </c>
      <c r="E239" s="18"/>
    </row>
    <row r="240" spans="1:5" s="13" customFormat="1" ht="78" x14ac:dyDescent="0.25">
      <c r="A240" s="15" t="s">
        <v>247</v>
      </c>
      <c r="B240" s="15">
        <v>4.7</v>
      </c>
      <c r="C240" s="16" t="s">
        <v>248</v>
      </c>
      <c r="D240" s="17">
        <v>36</v>
      </c>
      <c r="E240" s="18"/>
    </row>
    <row r="241" spans="1:6" s="13" customFormat="1" ht="78" x14ac:dyDescent="0.25">
      <c r="A241" s="15" t="s">
        <v>247</v>
      </c>
      <c r="B241" s="15">
        <v>4</v>
      </c>
      <c r="C241" s="16" t="s">
        <v>249</v>
      </c>
      <c r="D241" s="17">
        <v>73</v>
      </c>
      <c r="E241" s="18"/>
    </row>
    <row r="242" spans="1:6" s="13" customFormat="1" ht="78" x14ac:dyDescent="0.25">
      <c r="A242" s="15" t="s">
        <v>247</v>
      </c>
      <c r="B242" s="15">
        <v>4</v>
      </c>
      <c r="C242" s="16" t="s">
        <v>249</v>
      </c>
      <c r="D242" s="17">
        <v>7</v>
      </c>
      <c r="E242" s="18"/>
    </row>
    <row r="243" spans="1:6" s="13" customFormat="1" ht="78" x14ac:dyDescent="0.25">
      <c r="A243" s="15" t="s">
        <v>250</v>
      </c>
      <c r="B243" s="15">
        <v>4</v>
      </c>
      <c r="C243" s="16" t="s">
        <v>251</v>
      </c>
      <c r="D243" s="17">
        <v>56</v>
      </c>
      <c r="E243" s="18"/>
    </row>
    <row r="244" spans="1:6" s="13" customFormat="1" ht="78" x14ac:dyDescent="0.25">
      <c r="A244" s="15" t="s">
        <v>247</v>
      </c>
      <c r="B244" s="15">
        <v>4</v>
      </c>
      <c r="C244" s="16" t="s">
        <v>252</v>
      </c>
      <c r="D244" s="17">
        <v>61</v>
      </c>
      <c r="E244" s="18"/>
    </row>
    <row r="245" spans="1:6" s="13" customFormat="1" ht="49.15" customHeight="1" x14ac:dyDescent="0.25">
      <c r="A245" s="15" t="s">
        <v>253</v>
      </c>
      <c r="B245" s="15">
        <v>4</v>
      </c>
      <c r="C245" s="16" t="s">
        <v>254</v>
      </c>
      <c r="D245" s="17">
        <v>95</v>
      </c>
      <c r="E245" s="18"/>
    </row>
    <row r="246" spans="1:6" s="23" customFormat="1" ht="19.5" x14ac:dyDescent="0.25">
      <c r="A246" s="19"/>
      <c r="B246" s="19"/>
      <c r="C246" s="20" t="s">
        <v>255</v>
      </c>
      <c r="D246" s="21">
        <f>SUM(D3:D245)</f>
        <v>17048.634999999995</v>
      </c>
      <c r="E246" s="22"/>
    </row>
    <row r="247" spans="1:6" ht="80.45" customHeight="1" x14ac:dyDescent="0.25">
      <c r="A247" s="56" t="s">
        <v>256</v>
      </c>
      <c r="B247" s="56"/>
      <c r="C247" s="56"/>
      <c r="D247" s="56"/>
      <c r="E247" s="56"/>
      <c r="F247" s="24"/>
    </row>
  </sheetData>
  <mergeCells count="2">
    <mergeCell ref="A1:E1"/>
    <mergeCell ref="A247:E247"/>
  </mergeCells>
  <phoneticPr fontId="9"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03"/>
  <sheetViews>
    <sheetView workbookViewId="0"/>
  </sheetViews>
  <sheetFormatPr defaultRowHeight="16.5" x14ac:dyDescent="0.25"/>
  <cols>
    <col min="1" max="1" width="34.625" style="25" customWidth="1"/>
    <col min="2" max="2" width="11.625" style="25" customWidth="1"/>
    <col min="3" max="3" width="59.625" style="26" customWidth="1"/>
    <col min="4" max="4" width="12.625" style="50" customWidth="1"/>
    <col min="5" max="5" width="22.625" style="24" customWidth="1"/>
    <col min="6" max="6" width="9" style="28" customWidth="1"/>
    <col min="7" max="252" width="9" style="24" customWidth="1"/>
    <col min="253" max="253" width="7.75" style="24" customWidth="1"/>
    <col min="254" max="254" width="20.75" style="24" customWidth="1"/>
    <col min="255" max="255" width="12.875" style="24" customWidth="1"/>
    <col min="256" max="256" width="28.125" style="24" customWidth="1"/>
    <col min="257" max="257" width="19.375" style="24" customWidth="1"/>
    <col min="258" max="258" width="17.125" style="24" customWidth="1"/>
    <col min="259" max="259" width="14" style="24" customWidth="1"/>
    <col min="260" max="260" width="18.25" style="24" customWidth="1"/>
    <col min="261" max="261" width="18.125" style="24" customWidth="1"/>
    <col min="262" max="508" width="9" style="24" customWidth="1"/>
    <col min="509" max="509" width="7.75" style="24" customWidth="1"/>
    <col min="510" max="510" width="20.75" style="24" customWidth="1"/>
    <col min="511" max="511" width="12.875" style="24" customWidth="1"/>
    <col min="512" max="512" width="28.125" style="24" customWidth="1"/>
    <col min="513" max="513" width="19.375" style="24" customWidth="1"/>
    <col min="514" max="514" width="17.125" style="24" customWidth="1"/>
    <col min="515" max="515" width="14" style="24" customWidth="1"/>
    <col min="516" max="516" width="18.25" style="24" customWidth="1"/>
    <col min="517" max="517" width="18.125" style="24" customWidth="1"/>
    <col min="518" max="764" width="9" style="24" customWidth="1"/>
    <col min="765" max="765" width="7.75" style="24" customWidth="1"/>
    <col min="766" max="766" width="20.75" style="24" customWidth="1"/>
    <col min="767" max="767" width="12.875" style="24" customWidth="1"/>
    <col min="768" max="768" width="28.125" style="24" customWidth="1"/>
    <col min="769" max="769" width="19.375" style="24" customWidth="1"/>
    <col min="770" max="770" width="17.125" style="24" customWidth="1"/>
    <col min="771" max="771" width="14" style="24" customWidth="1"/>
    <col min="772" max="772" width="18.25" style="24" customWidth="1"/>
    <col min="773" max="773" width="18.125" style="24" customWidth="1"/>
    <col min="774" max="1020" width="9" style="24" customWidth="1"/>
    <col min="1021" max="1021" width="7.75" style="24" customWidth="1"/>
    <col min="1022" max="1022" width="20.75" style="24" customWidth="1"/>
    <col min="1023" max="1023" width="12.875" style="24" customWidth="1"/>
    <col min="1024" max="1024" width="28.125" style="24" customWidth="1"/>
    <col min="1025" max="1025" width="19.375" style="24" customWidth="1"/>
    <col min="1026" max="1026" width="17.125" style="24" customWidth="1"/>
    <col min="1027" max="1027" width="14" style="24" customWidth="1"/>
    <col min="1028" max="1028" width="18.25" style="24" customWidth="1"/>
    <col min="1029" max="1029" width="18.125" style="24" customWidth="1"/>
    <col min="1030" max="1276" width="9" style="24" customWidth="1"/>
    <col min="1277" max="1277" width="7.75" style="24" customWidth="1"/>
    <col min="1278" max="1278" width="20.75" style="24" customWidth="1"/>
    <col min="1279" max="1279" width="12.875" style="24" customWidth="1"/>
    <col min="1280" max="1280" width="28.125" style="24" customWidth="1"/>
    <col min="1281" max="1281" width="19.375" style="24" customWidth="1"/>
    <col min="1282" max="1282" width="17.125" style="24" customWidth="1"/>
    <col min="1283" max="1283" width="14" style="24" customWidth="1"/>
    <col min="1284" max="1284" width="18.25" style="24" customWidth="1"/>
    <col min="1285" max="1285" width="18.125" style="24" customWidth="1"/>
    <col min="1286" max="1532" width="9" style="24" customWidth="1"/>
    <col min="1533" max="1533" width="7.75" style="24" customWidth="1"/>
    <col min="1534" max="1534" width="20.75" style="24" customWidth="1"/>
    <col min="1535" max="1535" width="12.875" style="24" customWidth="1"/>
    <col min="1536" max="1536" width="28.125" style="24" customWidth="1"/>
    <col min="1537" max="1537" width="19.375" style="24" customWidth="1"/>
    <col min="1538" max="1538" width="17.125" style="24" customWidth="1"/>
    <col min="1539" max="1539" width="14" style="24" customWidth="1"/>
    <col min="1540" max="1540" width="18.25" style="24" customWidth="1"/>
    <col min="1541" max="1541" width="18.125" style="24" customWidth="1"/>
    <col min="1542" max="1788" width="9" style="24" customWidth="1"/>
    <col min="1789" max="1789" width="7.75" style="24" customWidth="1"/>
    <col min="1790" max="1790" width="20.75" style="24" customWidth="1"/>
    <col min="1791" max="1791" width="12.875" style="24" customWidth="1"/>
    <col min="1792" max="1792" width="28.125" style="24" customWidth="1"/>
    <col min="1793" max="1793" width="19.375" style="24" customWidth="1"/>
    <col min="1794" max="1794" width="17.125" style="24" customWidth="1"/>
    <col min="1795" max="1795" width="14" style="24" customWidth="1"/>
    <col min="1796" max="1796" width="18.25" style="24" customWidth="1"/>
    <col min="1797" max="1797" width="18.125" style="24" customWidth="1"/>
    <col min="1798" max="2044" width="9" style="24" customWidth="1"/>
    <col min="2045" max="2045" width="7.75" style="24" customWidth="1"/>
    <col min="2046" max="2046" width="20.75" style="24" customWidth="1"/>
    <col min="2047" max="2047" width="12.875" style="24" customWidth="1"/>
    <col min="2048" max="2048" width="28.125" style="24" customWidth="1"/>
    <col min="2049" max="2049" width="19.375" style="24" customWidth="1"/>
    <col min="2050" max="2050" width="17.125" style="24" customWidth="1"/>
    <col min="2051" max="2051" width="14" style="24" customWidth="1"/>
    <col min="2052" max="2052" width="18.25" style="24" customWidth="1"/>
    <col min="2053" max="2053" width="18.125" style="24" customWidth="1"/>
    <col min="2054" max="2300" width="9" style="24" customWidth="1"/>
    <col min="2301" max="2301" width="7.75" style="24" customWidth="1"/>
    <col min="2302" max="2302" width="20.75" style="24" customWidth="1"/>
    <col min="2303" max="2303" width="12.875" style="24" customWidth="1"/>
    <col min="2304" max="2304" width="28.125" style="24" customWidth="1"/>
    <col min="2305" max="2305" width="19.375" style="24" customWidth="1"/>
    <col min="2306" max="2306" width="17.125" style="24" customWidth="1"/>
    <col min="2307" max="2307" width="14" style="24" customWidth="1"/>
    <col min="2308" max="2308" width="18.25" style="24" customWidth="1"/>
    <col min="2309" max="2309" width="18.125" style="24" customWidth="1"/>
    <col min="2310" max="2556" width="9" style="24" customWidth="1"/>
    <col min="2557" max="2557" width="7.75" style="24" customWidth="1"/>
    <col min="2558" max="2558" width="20.75" style="24" customWidth="1"/>
    <col min="2559" max="2559" width="12.875" style="24" customWidth="1"/>
    <col min="2560" max="2560" width="28.125" style="24" customWidth="1"/>
    <col min="2561" max="2561" width="19.375" style="24" customWidth="1"/>
    <col min="2562" max="2562" width="17.125" style="24" customWidth="1"/>
    <col min="2563" max="2563" width="14" style="24" customWidth="1"/>
    <col min="2564" max="2564" width="18.25" style="24" customWidth="1"/>
    <col min="2565" max="2565" width="18.125" style="24" customWidth="1"/>
    <col min="2566" max="2812" width="9" style="24" customWidth="1"/>
    <col min="2813" max="2813" width="7.75" style="24" customWidth="1"/>
    <col min="2814" max="2814" width="20.75" style="24" customWidth="1"/>
    <col min="2815" max="2815" width="12.875" style="24" customWidth="1"/>
    <col min="2816" max="2816" width="28.125" style="24" customWidth="1"/>
    <col min="2817" max="2817" width="19.375" style="24" customWidth="1"/>
    <col min="2818" max="2818" width="17.125" style="24" customWidth="1"/>
    <col min="2819" max="2819" width="14" style="24" customWidth="1"/>
    <col min="2820" max="2820" width="18.25" style="24" customWidth="1"/>
    <col min="2821" max="2821" width="18.125" style="24" customWidth="1"/>
    <col min="2822" max="3068" width="9" style="24" customWidth="1"/>
    <col min="3069" max="3069" width="7.75" style="24" customWidth="1"/>
    <col min="3070" max="3070" width="20.75" style="24" customWidth="1"/>
    <col min="3071" max="3071" width="12.875" style="24" customWidth="1"/>
    <col min="3072" max="3072" width="28.125" style="24" customWidth="1"/>
    <col min="3073" max="3073" width="19.375" style="24" customWidth="1"/>
    <col min="3074" max="3074" width="17.125" style="24" customWidth="1"/>
    <col min="3075" max="3075" width="14" style="24" customWidth="1"/>
    <col min="3076" max="3076" width="18.25" style="24" customWidth="1"/>
    <col min="3077" max="3077" width="18.125" style="24" customWidth="1"/>
    <col min="3078" max="3324" width="9" style="24" customWidth="1"/>
    <col min="3325" max="3325" width="7.75" style="24" customWidth="1"/>
    <col min="3326" max="3326" width="20.75" style="24" customWidth="1"/>
    <col min="3327" max="3327" width="12.875" style="24" customWidth="1"/>
    <col min="3328" max="3328" width="28.125" style="24" customWidth="1"/>
    <col min="3329" max="3329" width="19.375" style="24" customWidth="1"/>
    <col min="3330" max="3330" width="17.125" style="24" customWidth="1"/>
    <col min="3331" max="3331" width="14" style="24" customWidth="1"/>
    <col min="3332" max="3332" width="18.25" style="24" customWidth="1"/>
    <col min="3333" max="3333" width="18.125" style="24" customWidth="1"/>
    <col min="3334" max="3580" width="9" style="24" customWidth="1"/>
    <col min="3581" max="3581" width="7.75" style="24" customWidth="1"/>
    <col min="3582" max="3582" width="20.75" style="24" customWidth="1"/>
    <col min="3583" max="3583" width="12.875" style="24" customWidth="1"/>
    <col min="3584" max="3584" width="28.125" style="24" customWidth="1"/>
    <col min="3585" max="3585" width="19.375" style="24" customWidth="1"/>
    <col min="3586" max="3586" width="17.125" style="24" customWidth="1"/>
    <col min="3587" max="3587" width="14" style="24" customWidth="1"/>
    <col min="3588" max="3588" width="18.25" style="24" customWidth="1"/>
    <col min="3589" max="3589" width="18.125" style="24" customWidth="1"/>
    <col min="3590" max="3836" width="9" style="24" customWidth="1"/>
    <col min="3837" max="3837" width="7.75" style="24" customWidth="1"/>
    <col min="3838" max="3838" width="20.75" style="24" customWidth="1"/>
    <col min="3839" max="3839" width="12.875" style="24" customWidth="1"/>
    <col min="3840" max="3840" width="28.125" style="24" customWidth="1"/>
    <col min="3841" max="3841" width="19.375" style="24" customWidth="1"/>
    <col min="3842" max="3842" width="17.125" style="24" customWidth="1"/>
    <col min="3843" max="3843" width="14" style="24" customWidth="1"/>
    <col min="3844" max="3844" width="18.25" style="24" customWidth="1"/>
    <col min="3845" max="3845" width="18.125" style="24" customWidth="1"/>
    <col min="3846" max="4092" width="9" style="24" customWidth="1"/>
    <col min="4093" max="4093" width="7.75" style="24" customWidth="1"/>
    <col min="4094" max="4094" width="20.75" style="24" customWidth="1"/>
    <col min="4095" max="4095" width="12.875" style="24" customWidth="1"/>
    <col min="4096" max="4096" width="28.125" style="24" customWidth="1"/>
    <col min="4097" max="4097" width="19.375" style="24" customWidth="1"/>
    <col min="4098" max="4098" width="17.125" style="24" customWidth="1"/>
    <col min="4099" max="4099" width="14" style="24" customWidth="1"/>
    <col min="4100" max="4100" width="18.25" style="24" customWidth="1"/>
    <col min="4101" max="4101" width="18.125" style="24" customWidth="1"/>
    <col min="4102" max="4348" width="9" style="24" customWidth="1"/>
    <col min="4349" max="4349" width="7.75" style="24" customWidth="1"/>
    <col min="4350" max="4350" width="20.75" style="24" customWidth="1"/>
    <col min="4351" max="4351" width="12.875" style="24" customWidth="1"/>
    <col min="4352" max="4352" width="28.125" style="24" customWidth="1"/>
    <col min="4353" max="4353" width="19.375" style="24" customWidth="1"/>
    <col min="4354" max="4354" width="17.125" style="24" customWidth="1"/>
    <col min="4355" max="4355" width="14" style="24" customWidth="1"/>
    <col min="4356" max="4356" width="18.25" style="24" customWidth="1"/>
    <col min="4357" max="4357" width="18.125" style="24" customWidth="1"/>
    <col min="4358" max="4604" width="9" style="24" customWidth="1"/>
    <col min="4605" max="4605" width="7.75" style="24" customWidth="1"/>
    <col min="4606" max="4606" width="20.75" style="24" customWidth="1"/>
    <col min="4607" max="4607" width="12.875" style="24" customWidth="1"/>
    <col min="4608" max="4608" width="28.125" style="24" customWidth="1"/>
    <col min="4609" max="4609" width="19.375" style="24" customWidth="1"/>
    <col min="4610" max="4610" width="17.125" style="24" customWidth="1"/>
    <col min="4611" max="4611" width="14" style="24" customWidth="1"/>
    <col min="4612" max="4612" width="18.25" style="24" customWidth="1"/>
    <col min="4613" max="4613" width="18.125" style="24" customWidth="1"/>
    <col min="4614" max="4860" width="9" style="24" customWidth="1"/>
    <col min="4861" max="4861" width="7.75" style="24" customWidth="1"/>
    <col min="4862" max="4862" width="20.75" style="24" customWidth="1"/>
    <col min="4863" max="4863" width="12.875" style="24" customWidth="1"/>
    <col min="4864" max="4864" width="28.125" style="24" customWidth="1"/>
    <col min="4865" max="4865" width="19.375" style="24" customWidth="1"/>
    <col min="4866" max="4866" width="17.125" style="24" customWidth="1"/>
    <col min="4867" max="4867" width="14" style="24" customWidth="1"/>
    <col min="4868" max="4868" width="18.25" style="24" customWidth="1"/>
    <col min="4869" max="4869" width="18.125" style="24" customWidth="1"/>
    <col min="4870" max="5116" width="9" style="24" customWidth="1"/>
    <col min="5117" max="5117" width="7.75" style="24" customWidth="1"/>
    <col min="5118" max="5118" width="20.75" style="24" customWidth="1"/>
    <col min="5119" max="5119" width="12.875" style="24" customWidth="1"/>
    <col min="5120" max="5120" width="28.125" style="24" customWidth="1"/>
    <col min="5121" max="5121" width="19.375" style="24" customWidth="1"/>
    <col min="5122" max="5122" width="17.125" style="24" customWidth="1"/>
    <col min="5123" max="5123" width="14" style="24" customWidth="1"/>
    <col min="5124" max="5124" width="18.25" style="24" customWidth="1"/>
    <col min="5125" max="5125" width="18.125" style="24" customWidth="1"/>
    <col min="5126" max="5372" width="9" style="24" customWidth="1"/>
    <col min="5373" max="5373" width="7.75" style="24" customWidth="1"/>
    <col min="5374" max="5374" width="20.75" style="24" customWidth="1"/>
    <col min="5375" max="5375" width="12.875" style="24" customWidth="1"/>
    <col min="5376" max="5376" width="28.125" style="24" customWidth="1"/>
    <col min="5377" max="5377" width="19.375" style="24" customWidth="1"/>
    <col min="5378" max="5378" width="17.125" style="24" customWidth="1"/>
    <col min="5379" max="5379" width="14" style="24" customWidth="1"/>
    <col min="5380" max="5380" width="18.25" style="24" customWidth="1"/>
    <col min="5381" max="5381" width="18.125" style="24" customWidth="1"/>
    <col min="5382" max="5628" width="9" style="24" customWidth="1"/>
    <col min="5629" max="5629" width="7.75" style="24" customWidth="1"/>
    <col min="5630" max="5630" width="20.75" style="24" customWidth="1"/>
    <col min="5631" max="5631" width="12.875" style="24" customWidth="1"/>
    <col min="5632" max="5632" width="28.125" style="24" customWidth="1"/>
    <col min="5633" max="5633" width="19.375" style="24" customWidth="1"/>
    <col min="5634" max="5634" width="17.125" style="24" customWidth="1"/>
    <col min="5635" max="5635" width="14" style="24" customWidth="1"/>
    <col min="5636" max="5636" width="18.25" style="24" customWidth="1"/>
    <col min="5637" max="5637" width="18.125" style="24" customWidth="1"/>
    <col min="5638" max="5884" width="9" style="24" customWidth="1"/>
    <col min="5885" max="5885" width="7.75" style="24" customWidth="1"/>
    <col min="5886" max="5886" width="20.75" style="24" customWidth="1"/>
    <col min="5887" max="5887" width="12.875" style="24" customWidth="1"/>
    <col min="5888" max="5888" width="28.125" style="24" customWidth="1"/>
    <col min="5889" max="5889" width="19.375" style="24" customWidth="1"/>
    <col min="5890" max="5890" width="17.125" style="24" customWidth="1"/>
    <col min="5891" max="5891" width="14" style="24" customWidth="1"/>
    <col min="5892" max="5892" width="18.25" style="24" customWidth="1"/>
    <col min="5893" max="5893" width="18.125" style="24" customWidth="1"/>
    <col min="5894" max="6140" width="9" style="24" customWidth="1"/>
    <col min="6141" max="6141" width="7.75" style="24" customWidth="1"/>
    <col min="6142" max="6142" width="20.75" style="24" customWidth="1"/>
    <col min="6143" max="6143" width="12.875" style="24" customWidth="1"/>
    <col min="6144" max="6144" width="28.125" style="24" customWidth="1"/>
    <col min="6145" max="6145" width="19.375" style="24" customWidth="1"/>
    <col min="6146" max="6146" width="17.125" style="24" customWidth="1"/>
    <col min="6147" max="6147" width="14" style="24" customWidth="1"/>
    <col min="6148" max="6148" width="18.25" style="24" customWidth="1"/>
    <col min="6149" max="6149" width="18.125" style="24" customWidth="1"/>
    <col min="6150" max="6396" width="9" style="24" customWidth="1"/>
    <col min="6397" max="6397" width="7.75" style="24" customWidth="1"/>
    <col min="6398" max="6398" width="20.75" style="24" customWidth="1"/>
    <col min="6399" max="6399" width="12.875" style="24" customWidth="1"/>
    <col min="6400" max="6400" width="28.125" style="24" customWidth="1"/>
    <col min="6401" max="6401" width="19.375" style="24" customWidth="1"/>
    <col min="6402" max="6402" width="17.125" style="24" customWidth="1"/>
    <col min="6403" max="6403" width="14" style="24" customWidth="1"/>
    <col min="6404" max="6404" width="18.25" style="24" customWidth="1"/>
    <col min="6405" max="6405" width="18.125" style="24" customWidth="1"/>
    <col min="6406" max="6652" width="9" style="24" customWidth="1"/>
    <col min="6653" max="6653" width="7.75" style="24" customWidth="1"/>
    <col min="6654" max="6654" width="20.75" style="24" customWidth="1"/>
    <col min="6655" max="6655" width="12.875" style="24" customWidth="1"/>
    <col min="6656" max="6656" width="28.125" style="24" customWidth="1"/>
    <col min="6657" max="6657" width="19.375" style="24" customWidth="1"/>
    <col min="6658" max="6658" width="17.125" style="24" customWidth="1"/>
    <col min="6659" max="6659" width="14" style="24" customWidth="1"/>
    <col min="6660" max="6660" width="18.25" style="24" customWidth="1"/>
    <col min="6661" max="6661" width="18.125" style="24" customWidth="1"/>
    <col min="6662" max="6908" width="9" style="24" customWidth="1"/>
    <col min="6909" max="6909" width="7.75" style="24" customWidth="1"/>
    <col min="6910" max="6910" width="20.75" style="24" customWidth="1"/>
    <col min="6911" max="6911" width="12.875" style="24" customWidth="1"/>
    <col min="6912" max="6912" width="28.125" style="24" customWidth="1"/>
    <col min="6913" max="6913" width="19.375" style="24" customWidth="1"/>
    <col min="6914" max="6914" width="17.125" style="24" customWidth="1"/>
    <col min="6915" max="6915" width="14" style="24" customWidth="1"/>
    <col min="6916" max="6916" width="18.25" style="24" customWidth="1"/>
    <col min="6917" max="6917" width="18.125" style="24" customWidth="1"/>
    <col min="6918" max="7164" width="9" style="24" customWidth="1"/>
    <col min="7165" max="7165" width="7.75" style="24" customWidth="1"/>
    <col min="7166" max="7166" width="20.75" style="24" customWidth="1"/>
    <col min="7167" max="7167" width="12.875" style="24" customWidth="1"/>
    <col min="7168" max="7168" width="28.125" style="24" customWidth="1"/>
    <col min="7169" max="7169" width="19.375" style="24" customWidth="1"/>
    <col min="7170" max="7170" width="17.125" style="24" customWidth="1"/>
    <col min="7171" max="7171" width="14" style="24" customWidth="1"/>
    <col min="7172" max="7172" width="18.25" style="24" customWidth="1"/>
    <col min="7173" max="7173" width="18.125" style="24" customWidth="1"/>
    <col min="7174" max="7420" width="9" style="24" customWidth="1"/>
    <col min="7421" max="7421" width="7.75" style="24" customWidth="1"/>
    <col min="7422" max="7422" width="20.75" style="24" customWidth="1"/>
    <col min="7423" max="7423" width="12.875" style="24" customWidth="1"/>
    <col min="7424" max="7424" width="28.125" style="24" customWidth="1"/>
    <col min="7425" max="7425" width="19.375" style="24" customWidth="1"/>
    <col min="7426" max="7426" width="17.125" style="24" customWidth="1"/>
    <col min="7427" max="7427" width="14" style="24" customWidth="1"/>
    <col min="7428" max="7428" width="18.25" style="24" customWidth="1"/>
    <col min="7429" max="7429" width="18.125" style="24" customWidth="1"/>
    <col min="7430" max="7676" width="9" style="24" customWidth="1"/>
    <col min="7677" max="7677" width="7.75" style="24" customWidth="1"/>
    <col min="7678" max="7678" width="20.75" style="24" customWidth="1"/>
    <col min="7679" max="7679" width="12.875" style="24" customWidth="1"/>
    <col min="7680" max="7680" width="28.125" style="24" customWidth="1"/>
    <col min="7681" max="7681" width="19.375" style="24" customWidth="1"/>
    <col min="7682" max="7682" width="17.125" style="24" customWidth="1"/>
    <col min="7683" max="7683" width="14" style="24" customWidth="1"/>
    <col min="7684" max="7684" width="18.25" style="24" customWidth="1"/>
    <col min="7685" max="7685" width="18.125" style="24" customWidth="1"/>
    <col min="7686" max="7932" width="9" style="24" customWidth="1"/>
    <col min="7933" max="7933" width="7.75" style="24" customWidth="1"/>
    <col min="7934" max="7934" width="20.75" style="24" customWidth="1"/>
    <col min="7935" max="7935" width="12.875" style="24" customWidth="1"/>
    <col min="7936" max="7936" width="28.125" style="24" customWidth="1"/>
    <col min="7937" max="7937" width="19.375" style="24" customWidth="1"/>
    <col min="7938" max="7938" width="17.125" style="24" customWidth="1"/>
    <col min="7939" max="7939" width="14" style="24" customWidth="1"/>
    <col min="7940" max="7940" width="18.25" style="24" customWidth="1"/>
    <col min="7941" max="7941" width="18.125" style="24" customWidth="1"/>
    <col min="7942" max="8188" width="9" style="24" customWidth="1"/>
    <col min="8189" max="8189" width="7.75" style="24" customWidth="1"/>
    <col min="8190" max="8190" width="20.75" style="24" customWidth="1"/>
    <col min="8191" max="8191" width="12.875" style="24" customWidth="1"/>
    <col min="8192" max="8192" width="28.125" style="24" customWidth="1"/>
    <col min="8193" max="8193" width="19.375" style="24" customWidth="1"/>
    <col min="8194" max="8194" width="17.125" style="24" customWidth="1"/>
    <col min="8195" max="8195" width="14" style="24" customWidth="1"/>
    <col min="8196" max="8196" width="18.25" style="24" customWidth="1"/>
    <col min="8197" max="8197" width="18.125" style="24" customWidth="1"/>
    <col min="8198" max="8444" width="9" style="24" customWidth="1"/>
    <col min="8445" max="8445" width="7.75" style="24" customWidth="1"/>
    <col min="8446" max="8446" width="20.75" style="24" customWidth="1"/>
    <col min="8447" max="8447" width="12.875" style="24" customWidth="1"/>
    <col min="8448" max="8448" width="28.125" style="24" customWidth="1"/>
    <col min="8449" max="8449" width="19.375" style="24" customWidth="1"/>
    <col min="8450" max="8450" width="17.125" style="24" customWidth="1"/>
    <col min="8451" max="8451" width="14" style="24" customWidth="1"/>
    <col min="8452" max="8452" width="18.25" style="24" customWidth="1"/>
    <col min="8453" max="8453" width="18.125" style="24" customWidth="1"/>
    <col min="8454" max="8700" width="9" style="24" customWidth="1"/>
    <col min="8701" max="8701" width="7.75" style="24" customWidth="1"/>
    <col min="8702" max="8702" width="20.75" style="24" customWidth="1"/>
    <col min="8703" max="8703" width="12.875" style="24" customWidth="1"/>
    <col min="8704" max="8704" width="28.125" style="24" customWidth="1"/>
    <col min="8705" max="8705" width="19.375" style="24" customWidth="1"/>
    <col min="8706" max="8706" width="17.125" style="24" customWidth="1"/>
    <col min="8707" max="8707" width="14" style="24" customWidth="1"/>
    <col min="8708" max="8708" width="18.25" style="24" customWidth="1"/>
    <col min="8709" max="8709" width="18.125" style="24" customWidth="1"/>
    <col min="8710" max="8956" width="9" style="24" customWidth="1"/>
    <col min="8957" max="8957" width="7.75" style="24" customWidth="1"/>
    <col min="8958" max="8958" width="20.75" style="24" customWidth="1"/>
    <col min="8959" max="8959" width="12.875" style="24" customWidth="1"/>
    <col min="8960" max="8960" width="28.125" style="24" customWidth="1"/>
    <col min="8961" max="8961" width="19.375" style="24" customWidth="1"/>
    <col min="8962" max="8962" width="17.125" style="24" customWidth="1"/>
    <col min="8963" max="8963" width="14" style="24" customWidth="1"/>
    <col min="8964" max="8964" width="18.25" style="24" customWidth="1"/>
    <col min="8965" max="8965" width="18.125" style="24" customWidth="1"/>
    <col min="8966" max="9212" width="9" style="24" customWidth="1"/>
    <col min="9213" max="9213" width="7.75" style="24" customWidth="1"/>
    <col min="9214" max="9214" width="20.75" style="24" customWidth="1"/>
    <col min="9215" max="9215" width="12.875" style="24" customWidth="1"/>
    <col min="9216" max="9216" width="28.125" style="24" customWidth="1"/>
    <col min="9217" max="9217" width="19.375" style="24" customWidth="1"/>
    <col min="9218" max="9218" width="17.125" style="24" customWidth="1"/>
    <col min="9219" max="9219" width="14" style="24" customWidth="1"/>
    <col min="9220" max="9220" width="18.25" style="24" customWidth="1"/>
    <col min="9221" max="9221" width="18.125" style="24" customWidth="1"/>
    <col min="9222" max="9468" width="9" style="24" customWidth="1"/>
    <col min="9469" max="9469" width="7.75" style="24" customWidth="1"/>
    <col min="9470" max="9470" width="20.75" style="24" customWidth="1"/>
    <col min="9471" max="9471" width="12.875" style="24" customWidth="1"/>
    <col min="9472" max="9472" width="28.125" style="24" customWidth="1"/>
    <col min="9473" max="9473" width="19.375" style="24" customWidth="1"/>
    <col min="9474" max="9474" width="17.125" style="24" customWidth="1"/>
    <col min="9475" max="9475" width="14" style="24" customWidth="1"/>
    <col min="9476" max="9476" width="18.25" style="24" customWidth="1"/>
    <col min="9477" max="9477" width="18.125" style="24" customWidth="1"/>
    <col min="9478" max="9724" width="9" style="24" customWidth="1"/>
    <col min="9725" max="9725" width="7.75" style="24" customWidth="1"/>
    <col min="9726" max="9726" width="20.75" style="24" customWidth="1"/>
    <col min="9727" max="9727" width="12.875" style="24" customWidth="1"/>
    <col min="9728" max="9728" width="28.125" style="24" customWidth="1"/>
    <col min="9729" max="9729" width="19.375" style="24" customWidth="1"/>
    <col min="9730" max="9730" width="17.125" style="24" customWidth="1"/>
    <col min="9731" max="9731" width="14" style="24" customWidth="1"/>
    <col min="9732" max="9732" width="18.25" style="24" customWidth="1"/>
    <col min="9733" max="9733" width="18.125" style="24" customWidth="1"/>
    <col min="9734" max="9980" width="9" style="24" customWidth="1"/>
    <col min="9981" max="9981" width="7.75" style="24" customWidth="1"/>
    <col min="9982" max="9982" width="20.75" style="24" customWidth="1"/>
    <col min="9983" max="9983" width="12.875" style="24" customWidth="1"/>
    <col min="9984" max="9984" width="28.125" style="24" customWidth="1"/>
    <col min="9985" max="9985" width="19.375" style="24" customWidth="1"/>
    <col min="9986" max="9986" width="17.125" style="24" customWidth="1"/>
    <col min="9987" max="9987" width="14" style="24" customWidth="1"/>
    <col min="9988" max="9988" width="18.25" style="24" customWidth="1"/>
    <col min="9989" max="9989" width="18.125" style="24" customWidth="1"/>
    <col min="9990" max="10236" width="9" style="24" customWidth="1"/>
    <col min="10237" max="10237" width="7.75" style="24" customWidth="1"/>
    <col min="10238" max="10238" width="20.75" style="24" customWidth="1"/>
    <col min="10239" max="10239" width="12.875" style="24" customWidth="1"/>
    <col min="10240" max="10240" width="28.125" style="24" customWidth="1"/>
    <col min="10241" max="10241" width="19.375" style="24" customWidth="1"/>
    <col min="10242" max="10242" width="17.125" style="24" customWidth="1"/>
    <col min="10243" max="10243" width="14" style="24" customWidth="1"/>
    <col min="10244" max="10244" width="18.25" style="24" customWidth="1"/>
    <col min="10245" max="10245" width="18.125" style="24" customWidth="1"/>
    <col min="10246" max="10492" width="9" style="24" customWidth="1"/>
    <col min="10493" max="10493" width="7.75" style="24" customWidth="1"/>
    <col min="10494" max="10494" width="20.75" style="24" customWidth="1"/>
    <col min="10495" max="10495" width="12.875" style="24" customWidth="1"/>
    <col min="10496" max="10496" width="28.125" style="24" customWidth="1"/>
    <col min="10497" max="10497" width="19.375" style="24" customWidth="1"/>
    <col min="10498" max="10498" width="17.125" style="24" customWidth="1"/>
    <col min="10499" max="10499" width="14" style="24" customWidth="1"/>
    <col min="10500" max="10500" width="18.25" style="24" customWidth="1"/>
    <col min="10501" max="10501" width="18.125" style="24" customWidth="1"/>
    <col min="10502" max="10748" width="9" style="24" customWidth="1"/>
    <col min="10749" max="10749" width="7.75" style="24" customWidth="1"/>
    <col min="10750" max="10750" width="20.75" style="24" customWidth="1"/>
    <col min="10751" max="10751" width="12.875" style="24" customWidth="1"/>
    <col min="10752" max="10752" width="28.125" style="24" customWidth="1"/>
    <col min="10753" max="10753" width="19.375" style="24" customWidth="1"/>
    <col min="10754" max="10754" width="17.125" style="24" customWidth="1"/>
    <col min="10755" max="10755" width="14" style="24" customWidth="1"/>
    <col min="10756" max="10756" width="18.25" style="24" customWidth="1"/>
    <col min="10757" max="10757" width="18.125" style="24" customWidth="1"/>
    <col min="10758" max="11004" width="9" style="24" customWidth="1"/>
    <col min="11005" max="11005" width="7.75" style="24" customWidth="1"/>
    <col min="11006" max="11006" width="20.75" style="24" customWidth="1"/>
    <col min="11007" max="11007" width="12.875" style="24" customWidth="1"/>
    <col min="11008" max="11008" width="28.125" style="24" customWidth="1"/>
    <col min="11009" max="11009" width="19.375" style="24" customWidth="1"/>
    <col min="11010" max="11010" width="17.125" style="24" customWidth="1"/>
    <col min="11011" max="11011" width="14" style="24" customWidth="1"/>
    <col min="11012" max="11012" width="18.25" style="24" customWidth="1"/>
    <col min="11013" max="11013" width="18.125" style="24" customWidth="1"/>
    <col min="11014" max="11260" width="9" style="24" customWidth="1"/>
    <col min="11261" max="11261" width="7.75" style="24" customWidth="1"/>
    <col min="11262" max="11262" width="20.75" style="24" customWidth="1"/>
    <col min="11263" max="11263" width="12.875" style="24" customWidth="1"/>
    <col min="11264" max="11264" width="28.125" style="24" customWidth="1"/>
    <col min="11265" max="11265" width="19.375" style="24" customWidth="1"/>
    <col min="11266" max="11266" width="17.125" style="24" customWidth="1"/>
    <col min="11267" max="11267" width="14" style="24" customWidth="1"/>
    <col min="11268" max="11268" width="18.25" style="24" customWidth="1"/>
    <col min="11269" max="11269" width="18.125" style="24" customWidth="1"/>
    <col min="11270" max="11516" width="9" style="24" customWidth="1"/>
    <col min="11517" max="11517" width="7.75" style="24" customWidth="1"/>
    <col min="11518" max="11518" width="20.75" style="24" customWidth="1"/>
    <col min="11519" max="11519" width="12.875" style="24" customWidth="1"/>
    <col min="11520" max="11520" width="28.125" style="24" customWidth="1"/>
    <col min="11521" max="11521" width="19.375" style="24" customWidth="1"/>
    <col min="11522" max="11522" width="17.125" style="24" customWidth="1"/>
    <col min="11523" max="11523" width="14" style="24" customWidth="1"/>
    <col min="11524" max="11524" width="18.25" style="24" customWidth="1"/>
    <col min="11525" max="11525" width="18.125" style="24" customWidth="1"/>
    <col min="11526" max="11772" width="9" style="24" customWidth="1"/>
    <col min="11773" max="11773" width="7.75" style="24" customWidth="1"/>
    <col min="11774" max="11774" width="20.75" style="24" customWidth="1"/>
    <col min="11775" max="11775" width="12.875" style="24" customWidth="1"/>
    <col min="11776" max="11776" width="28.125" style="24" customWidth="1"/>
    <col min="11777" max="11777" width="19.375" style="24" customWidth="1"/>
    <col min="11778" max="11778" width="17.125" style="24" customWidth="1"/>
    <col min="11779" max="11779" width="14" style="24" customWidth="1"/>
    <col min="11780" max="11780" width="18.25" style="24" customWidth="1"/>
    <col min="11781" max="11781" width="18.125" style="24" customWidth="1"/>
    <col min="11782" max="12028" width="9" style="24" customWidth="1"/>
    <col min="12029" max="12029" width="7.75" style="24" customWidth="1"/>
    <col min="12030" max="12030" width="20.75" style="24" customWidth="1"/>
    <col min="12031" max="12031" width="12.875" style="24" customWidth="1"/>
    <col min="12032" max="12032" width="28.125" style="24" customWidth="1"/>
    <col min="12033" max="12033" width="19.375" style="24" customWidth="1"/>
    <col min="12034" max="12034" width="17.125" style="24" customWidth="1"/>
    <col min="12035" max="12035" width="14" style="24" customWidth="1"/>
    <col min="12036" max="12036" width="18.25" style="24" customWidth="1"/>
    <col min="12037" max="12037" width="18.125" style="24" customWidth="1"/>
    <col min="12038" max="12284" width="9" style="24" customWidth="1"/>
    <col min="12285" max="12285" width="7.75" style="24" customWidth="1"/>
    <col min="12286" max="12286" width="20.75" style="24" customWidth="1"/>
    <col min="12287" max="12287" width="12.875" style="24" customWidth="1"/>
    <col min="12288" max="12288" width="28.125" style="24" customWidth="1"/>
    <col min="12289" max="12289" width="19.375" style="24" customWidth="1"/>
    <col min="12290" max="12290" width="17.125" style="24" customWidth="1"/>
    <col min="12291" max="12291" width="14" style="24" customWidth="1"/>
    <col min="12292" max="12292" width="18.25" style="24" customWidth="1"/>
    <col min="12293" max="12293" width="18.125" style="24" customWidth="1"/>
    <col min="12294" max="12540" width="9" style="24" customWidth="1"/>
    <col min="12541" max="12541" width="7.75" style="24" customWidth="1"/>
    <col min="12542" max="12542" width="20.75" style="24" customWidth="1"/>
    <col min="12543" max="12543" width="12.875" style="24" customWidth="1"/>
    <col min="12544" max="12544" width="28.125" style="24" customWidth="1"/>
    <col min="12545" max="12545" width="19.375" style="24" customWidth="1"/>
    <col min="12546" max="12546" width="17.125" style="24" customWidth="1"/>
    <col min="12547" max="12547" width="14" style="24" customWidth="1"/>
    <col min="12548" max="12548" width="18.25" style="24" customWidth="1"/>
    <col min="12549" max="12549" width="18.125" style="24" customWidth="1"/>
    <col min="12550" max="12796" width="9" style="24" customWidth="1"/>
    <col min="12797" max="12797" width="7.75" style="24" customWidth="1"/>
    <col min="12798" max="12798" width="20.75" style="24" customWidth="1"/>
    <col min="12799" max="12799" width="12.875" style="24" customWidth="1"/>
    <col min="12800" max="12800" width="28.125" style="24" customWidth="1"/>
    <col min="12801" max="12801" width="19.375" style="24" customWidth="1"/>
    <col min="12802" max="12802" width="17.125" style="24" customWidth="1"/>
    <col min="12803" max="12803" width="14" style="24" customWidth="1"/>
    <col min="12804" max="12804" width="18.25" style="24" customWidth="1"/>
    <col min="12805" max="12805" width="18.125" style="24" customWidth="1"/>
    <col min="12806" max="13052" width="9" style="24" customWidth="1"/>
    <col min="13053" max="13053" width="7.75" style="24" customWidth="1"/>
    <col min="13054" max="13054" width="20.75" style="24" customWidth="1"/>
    <col min="13055" max="13055" width="12.875" style="24" customWidth="1"/>
    <col min="13056" max="13056" width="28.125" style="24" customWidth="1"/>
    <col min="13057" max="13057" width="19.375" style="24" customWidth="1"/>
    <col min="13058" max="13058" width="17.125" style="24" customWidth="1"/>
    <col min="13059" max="13059" width="14" style="24" customWidth="1"/>
    <col min="13060" max="13060" width="18.25" style="24" customWidth="1"/>
    <col min="13061" max="13061" width="18.125" style="24" customWidth="1"/>
    <col min="13062" max="13308" width="9" style="24" customWidth="1"/>
    <col min="13309" max="13309" width="7.75" style="24" customWidth="1"/>
    <col min="13310" max="13310" width="20.75" style="24" customWidth="1"/>
    <col min="13311" max="13311" width="12.875" style="24" customWidth="1"/>
    <col min="13312" max="13312" width="28.125" style="24" customWidth="1"/>
    <col min="13313" max="13313" width="19.375" style="24" customWidth="1"/>
    <col min="13314" max="13314" width="17.125" style="24" customWidth="1"/>
    <col min="13315" max="13315" width="14" style="24" customWidth="1"/>
    <col min="13316" max="13316" width="18.25" style="24" customWidth="1"/>
    <col min="13317" max="13317" width="18.125" style="24" customWidth="1"/>
    <col min="13318" max="13564" width="9" style="24" customWidth="1"/>
    <col min="13565" max="13565" width="7.75" style="24" customWidth="1"/>
    <col min="13566" max="13566" width="20.75" style="24" customWidth="1"/>
    <col min="13567" max="13567" width="12.875" style="24" customWidth="1"/>
    <col min="13568" max="13568" width="28.125" style="24" customWidth="1"/>
    <col min="13569" max="13569" width="19.375" style="24" customWidth="1"/>
    <col min="13570" max="13570" width="17.125" style="24" customWidth="1"/>
    <col min="13571" max="13571" width="14" style="24" customWidth="1"/>
    <col min="13572" max="13572" width="18.25" style="24" customWidth="1"/>
    <col min="13573" max="13573" width="18.125" style="24" customWidth="1"/>
    <col min="13574" max="13820" width="9" style="24" customWidth="1"/>
    <col min="13821" max="13821" width="7.75" style="24" customWidth="1"/>
    <col min="13822" max="13822" width="20.75" style="24" customWidth="1"/>
    <col min="13823" max="13823" width="12.875" style="24" customWidth="1"/>
    <col min="13824" max="13824" width="28.125" style="24" customWidth="1"/>
    <col min="13825" max="13825" width="19.375" style="24" customWidth="1"/>
    <col min="13826" max="13826" width="17.125" style="24" customWidth="1"/>
    <col min="13827" max="13827" width="14" style="24" customWidth="1"/>
    <col min="13828" max="13828" width="18.25" style="24" customWidth="1"/>
    <col min="13829" max="13829" width="18.125" style="24" customWidth="1"/>
    <col min="13830" max="14076" width="9" style="24" customWidth="1"/>
    <col min="14077" max="14077" width="7.75" style="24" customWidth="1"/>
    <col min="14078" max="14078" width="20.75" style="24" customWidth="1"/>
    <col min="14079" max="14079" width="12.875" style="24" customWidth="1"/>
    <col min="14080" max="14080" width="28.125" style="24" customWidth="1"/>
    <col min="14081" max="14081" width="19.375" style="24" customWidth="1"/>
    <col min="14082" max="14082" width="17.125" style="24" customWidth="1"/>
    <col min="14083" max="14083" width="14" style="24" customWidth="1"/>
    <col min="14084" max="14084" width="18.25" style="24" customWidth="1"/>
    <col min="14085" max="14085" width="18.125" style="24" customWidth="1"/>
    <col min="14086" max="14332" width="9" style="24" customWidth="1"/>
    <col min="14333" max="14333" width="7.75" style="24" customWidth="1"/>
    <col min="14334" max="14334" width="20.75" style="24" customWidth="1"/>
    <col min="14335" max="14335" width="12.875" style="24" customWidth="1"/>
    <col min="14336" max="14336" width="28.125" style="24" customWidth="1"/>
    <col min="14337" max="14337" width="19.375" style="24" customWidth="1"/>
    <col min="14338" max="14338" width="17.125" style="24" customWidth="1"/>
    <col min="14339" max="14339" width="14" style="24" customWidth="1"/>
    <col min="14340" max="14340" width="18.25" style="24" customWidth="1"/>
    <col min="14341" max="14341" width="18.125" style="24" customWidth="1"/>
    <col min="14342" max="14588" width="9" style="24" customWidth="1"/>
    <col min="14589" max="14589" width="7.75" style="24" customWidth="1"/>
    <col min="14590" max="14590" width="20.75" style="24" customWidth="1"/>
    <col min="14591" max="14591" width="12.875" style="24" customWidth="1"/>
    <col min="14592" max="14592" width="28.125" style="24" customWidth="1"/>
    <col min="14593" max="14593" width="19.375" style="24" customWidth="1"/>
    <col min="14594" max="14594" width="17.125" style="24" customWidth="1"/>
    <col min="14595" max="14595" width="14" style="24" customWidth="1"/>
    <col min="14596" max="14596" width="18.25" style="24" customWidth="1"/>
    <col min="14597" max="14597" width="18.125" style="24" customWidth="1"/>
    <col min="14598" max="14844" width="9" style="24" customWidth="1"/>
    <col min="14845" max="14845" width="7.75" style="24" customWidth="1"/>
    <col min="14846" max="14846" width="20.75" style="24" customWidth="1"/>
    <col min="14847" max="14847" width="12.875" style="24" customWidth="1"/>
    <col min="14848" max="14848" width="28.125" style="24" customWidth="1"/>
    <col min="14849" max="14849" width="19.375" style="24" customWidth="1"/>
    <col min="14850" max="14850" width="17.125" style="24" customWidth="1"/>
    <col min="14851" max="14851" width="14" style="24" customWidth="1"/>
    <col min="14852" max="14852" width="18.25" style="24" customWidth="1"/>
    <col min="14853" max="14853" width="18.125" style="24" customWidth="1"/>
    <col min="14854" max="15100" width="9" style="24" customWidth="1"/>
    <col min="15101" max="15101" width="7.75" style="24" customWidth="1"/>
    <col min="15102" max="15102" width="20.75" style="24" customWidth="1"/>
    <col min="15103" max="15103" width="12.875" style="24" customWidth="1"/>
    <col min="15104" max="15104" width="28.125" style="24" customWidth="1"/>
    <col min="15105" max="15105" width="19.375" style="24" customWidth="1"/>
    <col min="15106" max="15106" width="17.125" style="24" customWidth="1"/>
    <col min="15107" max="15107" width="14" style="24" customWidth="1"/>
    <col min="15108" max="15108" width="18.25" style="24" customWidth="1"/>
    <col min="15109" max="15109" width="18.125" style="24" customWidth="1"/>
    <col min="15110" max="15356" width="9" style="24" customWidth="1"/>
    <col min="15357" max="15357" width="7.75" style="24" customWidth="1"/>
    <col min="15358" max="15358" width="20.75" style="24" customWidth="1"/>
    <col min="15359" max="15359" width="12.875" style="24" customWidth="1"/>
    <col min="15360" max="15360" width="28.125" style="24" customWidth="1"/>
    <col min="15361" max="15361" width="19.375" style="24" customWidth="1"/>
    <col min="15362" max="15362" width="17.125" style="24" customWidth="1"/>
    <col min="15363" max="15363" width="14" style="24" customWidth="1"/>
    <col min="15364" max="15364" width="18.25" style="24" customWidth="1"/>
    <col min="15365" max="15365" width="18.125" style="24" customWidth="1"/>
    <col min="15366" max="15612" width="9" style="24" customWidth="1"/>
    <col min="15613" max="15613" width="7.75" style="24" customWidth="1"/>
    <col min="15614" max="15614" width="20.75" style="24" customWidth="1"/>
    <col min="15615" max="15615" width="12.875" style="24" customWidth="1"/>
    <col min="15616" max="15616" width="28.125" style="24" customWidth="1"/>
    <col min="15617" max="15617" width="19.375" style="24" customWidth="1"/>
    <col min="15618" max="15618" width="17.125" style="24" customWidth="1"/>
    <col min="15619" max="15619" width="14" style="24" customWidth="1"/>
    <col min="15620" max="15620" width="18.25" style="24" customWidth="1"/>
    <col min="15621" max="15621" width="18.125" style="24" customWidth="1"/>
    <col min="15622" max="15868" width="9" style="24" customWidth="1"/>
    <col min="15869" max="15869" width="7.75" style="24" customWidth="1"/>
    <col min="15870" max="15870" width="20.75" style="24" customWidth="1"/>
    <col min="15871" max="15871" width="12.875" style="24" customWidth="1"/>
    <col min="15872" max="15872" width="28.125" style="24" customWidth="1"/>
    <col min="15873" max="15873" width="19.375" style="24" customWidth="1"/>
    <col min="15874" max="15874" width="17.125" style="24" customWidth="1"/>
    <col min="15875" max="15875" width="14" style="24" customWidth="1"/>
    <col min="15876" max="15876" width="18.25" style="24" customWidth="1"/>
    <col min="15877" max="15877" width="18.125" style="24" customWidth="1"/>
    <col min="15878" max="16124" width="9" style="24" customWidth="1"/>
    <col min="16125" max="16125" width="7.75" style="24" customWidth="1"/>
    <col min="16126" max="16126" width="20.75" style="24" customWidth="1"/>
    <col min="16127" max="16127" width="12.875" style="24" customWidth="1"/>
    <col min="16128" max="16128" width="28.125" style="24" customWidth="1"/>
    <col min="16129" max="16129" width="19.375" style="24" customWidth="1"/>
    <col min="16130" max="16130" width="17.125" style="24" customWidth="1"/>
    <col min="16131" max="16131" width="14" style="24" customWidth="1"/>
    <col min="16132" max="16132" width="18.25" style="24" customWidth="1"/>
    <col min="16133" max="16133" width="18.125" style="24" customWidth="1"/>
    <col min="16134" max="16384" width="9" style="24" customWidth="1"/>
  </cols>
  <sheetData>
    <row r="1" spans="1:6" s="2" customFormat="1" ht="156.75" customHeight="1" x14ac:dyDescent="0.25">
      <c r="A1" s="55" t="s">
        <v>257</v>
      </c>
      <c r="B1" s="55"/>
      <c r="C1" s="55"/>
      <c r="D1" s="55"/>
      <c r="E1" s="55"/>
      <c r="F1" s="1"/>
    </row>
    <row r="2" spans="1:6" s="30" customFormat="1" ht="21" x14ac:dyDescent="0.25">
      <c r="A2" s="3" t="s">
        <v>1</v>
      </c>
      <c r="B2" s="3" t="s">
        <v>2</v>
      </c>
      <c r="C2" s="4" t="s">
        <v>3</v>
      </c>
      <c r="D2" s="29" t="s">
        <v>4</v>
      </c>
      <c r="E2" s="6" t="s">
        <v>5</v>
      </c>
    </row>
    <row r="3" spans="1:6" s="13" customFormat="1" ht="78" x14ac:dyDescent="0.25">
      <c r="A3" s="15" t="s">
        <v>258</v>
      </c>
      <c r="B3" s="15">
        <v>3</v>
      </c>
      <c r="C3" s="16" t="s">
        <v>259</v>
      </c>
      <c r="D3" s="31">
        <v>29</v>
      </c>
      <c r="E3" s="18"/>
    </row>
    <row r="4" spans="1:6" s="13" customFormat="1" ht="39" x14ac:dyDescent="0.25">
      <c r="A4" s="15" t="s">
        <v>260</v>
      </c>
      <c r="B4" s="15">
        <v>7</v>
      </c>
      <c r="C4" s="16" t="s">
        <v>261</v>
      </c>
      <c r="D4" s="31">
        <v>145</v>
      </c>
      <c r="E4" s="18"/>
    </row>
    <row r="5" spans="1:6" s="13" customFormat="1" ht="39" x14ac:dyDescent="0.25">
      <c r="A5" s="15" t="s">
        <v>260</v>
      </c>
      <c r="B5" s="15">
        <v>7</v>
      </c>
      <c r="C5" s="16" t="s">
        <v>261</v>
      </c>
      <c r="D5" s="31">
        <v>144</v>
      </c>
      <c r="E5" s="18"/>
    </row>
    <row r="6" spans="1:6" s="13" customFormat="1" ht="39" x14ac:dyDescent="0.25">
      <c r="A6" s="32" t="s">
        <v>262</v>
      </c>
      <c r="B6" s="15">
        <v>4</v>
      </c>
      <c r="C6" s="33" t="s">
        <v>263</v>
      </c>
      <c r="D6" s="31">
        <v>86</v>
      </c>
      <c r="E6" s="18"/>
    </row>
    <row r="7" spans="1:6" s="23" customFormat="1" ht="39" x14ac:dyDescent="0.25">
      <c r="A7" s="32" t="s">
        <v>264</v>
      </c>
      <c r="B7" s="15">
        <v>4</v>
      </c>
      <c r="C7" s="33" t="s">
        <v>265</v>
      </c>
      <c r="D7" s="31">
        <v>110</v>
      </c>
      <c r="E7" s="18"/>
    </row>
    <row r="8" spans="1:6" s="13" customFormat="1" ht="39" x14ac:dyDescent="0.25">
      <c r="A8" s="32" t="s">
        <v>266</v>
      </c>
      <c r="B8" s="15">
        <v>7</v>
      </c>
      <c r="C8" s="33" t="s">
        <v>267</v>
      </c>
      <c r="D8" s="31">
        <v>82</v>
      </c>
      <c r="E8" s="18"/>
    </row>
    <row r="9" spans="1:6" s="13" customFormat="1" ht="39" x14ac:dyDescent="0.25">
      <c r="A9" s="32" t="s">
        <v>268</v>
      </c>
      <c r="B9" s="15">
        <v>4</v>
      </c>
      <c r="C9" s="33" t="s">
        <v>269</v>
      </c>
      <c r="D9" s="31">
        <v>55</v>
      </c>
      <c r="E9" s="18"/>
    </row>
    <row r="10" spans="1:6" s="13" customFormat="1" ht="39" x14ac:dyDescent="0.25">
      <c r="A10" s="32" t="s">
        <v>270</v>
      </c>
      <c r="B10" s="15">
        <v>7</v>
      </c>
      <c r="C10" s="33" t="s">
        <v>271</v>
      </c>
      <c r="D10" s="31">
        <v>48</v>
      </c>
      <c r="E10" s="18"/>
    </row>
    <row r="11" spans="1:6" s="13" customFormat="1" ht="39" x14ac:dyDescent="0.25">
      <c r="A11" s="32" t="s">
        <v>270</v>
      </c>
      <c r="B11" s="15">
        <v>7</v>
      </c>
      <c r="C11" s="33" t="s">
        <v>271</v>
      </c>
      <c r="D11" s="31">
        <v>48</v>
      </c>
      <c r="E11" s="18"/>
    </row>
    <row r="12" spans="1:6" s="13" customFormat="1" ht="58.5" x14ac:dyDescent="0.25">
      <c r="A12" s="32" t="s">
        <v>272</v>
      </c>
      <c r="B12" s="15">
        <v>7</v>
      </c>
      <c r="C12" s="33" t="s">
        <v>273</v>
      </c>
      <c r="D12" s="31">
        <v>50</v>
      </c>
      <c r="E12" s="18"/>
    </row>
    <row r="13" spans="1:6" s="13" customFormat="1" ht="58.5" x14ac:dyDescent="0.25">
      <c r="A13" s="32" t="s">
        <v>274</v>
      </c>
      <c r="B13" s="15">
        <v>7</v>
      </c>
      <c r="C13" s="33" t="s">
        <v>273</v>
      </c>
      <c r="D13" s="31">
        <v>36</v>
      </c>
      <c r="E13" s="18"/>
    </row>
    <row r="14" spans="1:6" s="13" customFormat="1" ht="58.5" x14ac:dyDescent="0.25">
      <c r="A14" s="32" t="s">
        <v>275</v>
      </c>
      <c r="B14" s="15">
        <v>7</v>
      </c>
      <c r="C14" s="33" t="s">
        <v>273</v>
      </c>
      <c r="D14" s="31">
        <v>14</v>
      </c>
      <c r="E14" s="18"/>
    </row>
    <row r="15" spans="1:6" s="13" customFormat="1" ht="78" x14ac:dyDescent="0.25">
      <c r="A15" s="32" t="s">
        <v>276</v>
      </c>
      <c r="B15" s="15">
        <v>7</v>
      </c>
      <c r="C15" s="33" t="s">
        <v>273</v>
      </c>
      <c r="D15" s="31">
        <v>40</v>
      </c>
      <c r="E15" s="18"/>
    </row>
    <row r="16" spans="1:6" s="13" customFormat="1" ht="39" x14ac:dyDescent="0.25">
      <c r="A16" s="32" t="s">
        <v>277</v>
      </c>
      <c r="B16" s="15">
        <v>1</v>
      </c>
      <c r="C16" s="33" t="s">
        <v>278</v>
      </c>
      <c r="D16" s="31">
        <v>79</v>
      </c>
      <c r="E16" s="18"/>
    </row>
    <row r="17" spans="1:5" s="13" customFormat="1" ht="39" x14ac:dyDescent="0.25">
      <c r="A17" s="32" t="s">
        <v>277</v>
      </c>
      <c r="B17" s="15">
        <v>1</v>
      </c>
      <c r="C17" s="33" t="s">
        <v>278</v>
      </c>
      <c r="D17" s="31">
        <v>41</v>
      </c>
      <c r="E17" s="18"/>
    </row>
    <row r="18" spans="1:5" s="13" customFormat="1" ht="39" x14ac:dyDescent="0.25">
      <c r="A18" s="32" t="s">
        <v>279</v>
      </c>
      <c r="B18" s="15">
        <v>4</v>
      </c>
      <c r="C18" s="33" t="s">
        <v>280</v>
      </c>
      <c r="D18" s="31">
        <v>19</v>
      </c>
      <c r="E18" s="18"/>
    </row>
    <row r="19" spans="1:5" s="13" customFormat="1" ht="39" x14ac:dyDescent="0.25">
      <c r="A19" s="32" t="s">
        <v>281</v>
      </c>
      <c r="B19" s="15">
        <v>4</v>
      </c>
      <c r="C19" s="33" t="s">
        <v>282</v>
      </c>
      <c r="D19" s="31">
        <v>100</v>
      </c>
      <c r="E19" s="18"/>
    </row>
    <row r="20" spans="1:5" s="13" customFormat="1" ht="39" x14ac:dyDescent="0.25">
      <c r="A20" s="32" t="s">
        <v>283</v>
      </c>
      <c r="B20" s="15">
        <v>4</v>
      </c>
      <c r="C20" s="33" t="s">
        <v>282</v>
      </c>
      <c r="D20" s="31">
        <v>24</v>
      </c>
      <c r="E20" s="18"/>
    </row>
    <row r="21" spans="1:5" s="13" customFormat="1" ht="19.5" x14ac:dyDescent="0.25">
      <c r="A21" s="32" t="s">
        <v>284</v>
      </c>
      <c r="B21" s="15">
        <v>4</v>
      </c>
      <c r="C21" s="33" t="s">
        <v>285</v>
      </c>
      <c r="D21" s="31">
        <v>13</v>
      </c>
      <c r="E21" s="18"/>
    </row>
    <row r="22" spans="1:5" s="13" customFormat="1" ht="58.5" x14ac:dyDescent="0.25">
      <c r="A22" s="32" t="s">
        <v>286</v>
      </c>
      <c r="B22" s="15">
        <v>4</v>
      </c>
      <c r="C22" s="33" t="s">
        <v>287</v>
      </c>
      <c r="D22" s="31">
        <v>80</v>
      </c>
      <c r="E22" s="18"/>
    </row>
    <row r="23" spans="1:5" s="13" customFormat="1" ht="58.5" x14ac:dyDescent="0.25">
      <c r="A23" s="32" t="s">
        <v>288</v>
      </c>
      <c r="B23" s="15">
        <v>4</v>
      </c>
      <c r="C23" s="33" t="s">
        <v>289</v>
      </c>
      <c r="D23" s="31">
        <v>77</v>
      </c>
      <c r="E23" s="18"/>
    </row>
    <row r="24" spans="1:5" s="13" customFormat="1" ht="58.5" x14ac:dyDescent="0.25">
      <c r="A24" s="32" t="s">
        <v>290</v>
      </c>
      <c r="B24" s="15" t="s">
        <v>291</v>
      </c>
      <c r="C24" s="33" t="s">
        <v>292</v>
      </c>
      <c r="D24" s="31">
        <v>279</v>
      </c>
      <c r="E24" s="18"/>
    </row>
    <row r="25" spans="1:5" s="13" customFormat="1" ht="58.5" x14ac:dyDescent="0.25">
      <c r="A25" s="32" t="s">
        <v>293</v>
      </c>
      <c r="B25" s="15">
        <v>7</v>
      </c>
      <c r="C25" s="33" t="s">
        <v>294</v>
      </c>
      <c r="D25" s="31">
        <v>48</v>
      </c>
      <c r="E25" s="18"/>
    </row>
    <row r="26" spans="1:5" s="13" customFormat="1" ht="39" x14ac:dyDescent="0.25">
      <c r="A26" s="32" t="s">
        <v>284</v>
      </c>
      <c r="B26" s="15">
        <v>4</v>
      </c>
      <c r="C26" s="33" t="s">
        <v>295</v>
      </c>
      <c r="D26" s="31">
        <v>96</v>
      </c>
      <c r="E26" s="18"/>
    </row>
    <row r="27" spans="1:5" s="13" customFormat="1" ht="97.5" x14ac:dyDescent="0.25">
      <c r="A27" s="32" t="s">
        <v>296</v>
      </c>
      <c r="B27" s="15">
        <v>4</v>
      </c>
      <c r="C27" s="33" t="s">
        <v>297</v>
      </c>
      <c r="D27" s="31">
        <v>100</v>
      </c>
      <c r="E27" s="18"/>
    </row>
    <row r="28" spans="1:5" s="13" customFormat="1" ht="97.5" x14ac:dyDescent="0.25">
      <c r="A28" s="32" t="s">
        <v>298</v>
      </c>
      <c r="B28" s="15">
        <v>4</v>
      </c>
      <c r="C28" s="33" t="s">
        <v>299</v>
      </c>
      <c r="D28" s="31">
        <v>92</v>
      </c>
      <c r="E28" s="18"/>
    </row>
    <row r="29" spans="1:5" s="13" customFormat="1" ht="58.5" x14ac:dyDescent="0.25">
      <c r="A29" s="32" t="s">
        <v>300</v>
      </c>
      <c r="B29" s="15">
        <v>4</v>
      </c>
      <c r="C29" s="33" t="s">
        <v>301</v>
      </c>
      <c r="D29" s="31">
        <v>12</v>
      </c>
      <c r="E29" s="18"/>
    </row>
    <row r="30" spans="1:5" s="13" customFormat="1" ht="39" x14ac:dyDescent="0.25">
      <c r="A30" s="32" t="s">
        <v>302</v>
      </c>
      <c r="B30" s="15">
        <v>7</v>
      </c>
      <c r="C30" s="33" t="s">
        <v>271</v>
      </c>
      <c r="D30" s="31">
        <v>107</v>
      </c>
      <c r="E30" s="18"/>
    </row>
    <row r="31" spans="1:5" s="13" customFormat="1" ht="39" x14ac:dyDescent="0.25">
      <c r="A31" s="32" t="s">
        <v>303</v>
      </c>
      <c r="B31" s="15">
        <v>7</v>
      </c>
      <c r="C31" s="33" t="s">
        <v>271</v>
      </c>
      <c r="D31" s="31">
        <v>5</v>
      </c>
      <c r="E31" s="18"/>
    </row>
    <row r="32" spans="1:5" s="13" customFormat="1" ht="78" x14ac:dyDescent="0.25">
      <c r="A32" s="32" t="s">
        <v>304</v>
      </c>
      <c r="B32" s="15">
        <v>7</v>
      </c>
      <c r="C32" s="33" t="s">
        <v>305</v>
      </c>
      <c r="D32" s="31">
        <v>271</v>
      </c>
      <c r="E32" s="18"/>
    </row>
    <row r="33" spans="1:5" s="13" customFormat="1" ht="78" x14ac:dyDescent="0.25">
      <c r="A33" s="32" t="s">
        <v>304</v>
      </c>
      <c r="B33" s="15">
        <v>7</v>
      </c>
      <c r="C33" s="33" t="s">
        <v>305</v>
      </c>
      <c r="D33" s="31">
        <v>271</v>
      </c>
      <c r="E33" s="18"/>
    </row>
    <row r="34" spans="1:5" s="13" customFormat="1" ht="58.5" x14ac:dyDescent="0.25">
      <c r="A34" s="32" t="s">
        <v>288</v>
      </c>
      <c r="B34" s="15">
        <v>4</v>
      </c>
      <c r="C34" s="33" t="s">
        <v>306</v>
      </c>
      <c r="D34" s="31">
        <v>100</v>
      </c>
      <c r="E34" s="18"/>
    </row>
    <row r="35" spans="1:5" s="13" customFormat="1" ht="39" x14ac:dyDescent="0.25">
      <c r="A35" s="32" t="s">
        <v>270</v>
      </c>
      <c r="B35" s="15">
        <v>4</v>
      </c>
      <c r="C35" s="33" t="s">
        <v>306</v>
      </c>
      <c r="D35" s="31">
        <v>6</v>
      </c>
      <c r="E35" s="18"/>
    </row>
    <row r="36" spans="1:5" s="13" customFormat="1" ht="58.5" x14ac:dyDescent="0.25">
      <c r="A36" s="32" t="s">
        <v>290</v>
      </c>
      <c r="B36" s="15">
        <v>4</v>
      </c>
      <c r="C36" s="33" t="s">
        <v>307</v>
      </c>
      <c r="D36" s="31">
        <v>142</v>
      </c>
      <c r="E36" s="18"/>
    </row>
    <row r="37" spans="1:5" s="13" customFormat="1" ht="39" x14ac:dyDescent="0.25">
      <c r="A37" s="32" t="s">
        <v>308</v>
      </c>
      <c r="B37" s="15">
        <v>4</v>
      </c>
      <c r="C37" s="33" t="s">
        <v>309</v>
      </c>
      <c r="D37" s="31">
        <v>104</v>
      </c>
      <c r="E37" s="18"/>
    </row>
    <row r="38" spans="1:5" s="13" customFormat="1" ht="39" x14ac:dyDescent="0.25">
      <c r="A38" s="32" t="s">
        <v>279</v>
      </c>
      <c r="B38" s="15">
        <v>4</v>
      </c>
      <c r="C38" s="33" t="s">
        <v>310</v>
      </c>
      <c r="D38" s="31">
        <v>25</v>
      </c>
      <c r="E38" s="18"/>
    </row>
    <row r="39" spans="1:5" s="13" customFormat="1" ht="19.5" x14ac:dyDescent="0.25">
      <c r="A39" s="32" t="s">
        <v>284</v>
      </c>
      <c r="B39" s="15" t="s">
        <v>291</v>
      </c>
      <c r="C39" s="33" t="s">
        <v>311</v>
      </c>
      <c r="D39" s="31">
        <v>143</v>
      </c>
      <c r="E39" s="18"/>
    </row>
    <row r="40" spans="1:5" s="13" customFormat="1" ht="19.5" x14ac:dyDescent="0.25">
      <c r="A40" s="32" t="s">
        <v>284</v>
      </c>
      <c r="B40" s="15" t="s">
        <v>291</v>
      </c>
      <c r="C40" s="33" t="s">
        <v>311</v>
      </c>
      <c r="D40" s="31">
        <v>143</v>
      </c>
      <c r="E40" s="18"/>
    </row>
    <row r="41" spans="1:5" s="13" customFormat="1" ht="97.5" x14ac:dyDescent="0.25">
      <c r="A41" s="32" t="s">
        <v>312</v>
      </c>
      <c r="B41" s="15">
        <v>4</v>
      </c>
      <c r="C41" s="33" t="s">
        <v>313</v>
      </c>
      <c r="D41" s="31">
        <v>90</v>
      </c>
      <c r="E41" s="18"/>
    </row>
    <row r="42" spans="1:5" s="13" customFormat="1" ht="39" x14ac:dyDescent="0.25">
      <c r="A42" s="32" t="s">
        <v>284</v>
      </c>
      <c r="B42" s="15" t="s">
        <v>291</v>
      </c>
      <c r="C42" s="33" t="s">
        <v>314</v>
      </c>
      <c r="D42" s="31">
        <v>161</v>
      </c>
      <c r="E42" s="18"/>
    </row>
    <row r="43" spans="1:5" s="13" customFormat="1" ht="97.5" x14ac:dyDescent="0.25">
      <c r="A43" s="32" t="s">
        <v>315</v>
      </c>
      <c r="B43" s="15">
        <v>4</v>
      </c>
      <c r="C43" s="33" t="s">
        <v>316</v>
      </c>
      <c r="D43" s="31">
        <v>12</v>
      </c>
      <c r="E43" s="18"/>
    </row>
    <row r="44" spans="1:5" s="13" customFormat="1" ht="58.5" x14ac:dyDescent="0.25">
      <c r="A44" s="32" t="s">
        <v>317</v>
      </c>
      <c r="B44" s="15" t="s">
        <v>291</v>
      </c>
      <c r="C44" s="33" t="s">
        <v>318</v>
      </c>
      <c r="D44" s="31">
        <v>28</v>
      </c>
      <c r="E44" s="18"/>
    </row>
    <row r="45" spans="1:5" s="13" customFormat="1" ht="39" x14ac:dyDescent="0.25">
      <c r="A45" s="32" t="s">
        <v>279</v>
      </c>
      <c r="B45" s="15">
        <v>4</v>
      </c>
      <c r="C45" s="33" t="s">
        <v>319</v>
      </c>
      <c r="D45" s="31">
        <v>97</v>
      </c>
      <c r="E45" s="18"/>
    </row>
    <row r="46" spans="1:5" s="13" customFormat="1" ht="39" x14ac:dyDescent="0.25">
      <c r="A46" s="32" t="s">
        <v>279</v>
      </c>
      <c r="B46" s="15">
        <v>4</v>
      </c>
      <c r="C46" s="33" t="s">
        <v>320</v>
      </c>
      <c r="D46" s="31">
        <v>44</v>
      </c>
      <c r="E46" s="18"/>
    </row>
    <row r="47" spans="1:5" s="13" customFormat="1" ht="39" x14ac:dyDescent="0.25">
      <c r="A47" s="32" t="s">
        <v>279</v>
      </c>
      <c r="B47" s="15">
        <v>4</v>
      </c>
      <c r="C47" s="33" t="s">
        <v>320</v>
      </c>
      <c r="D47" s="31">
        <v>61</v>
      </c>
      <c r="E47" s="18"/>
    </row>
    <row r="48" spans="1:5" s="13" customFormat="1" ht="39" x14ac:dyDescent="0.25">
      <c r="A48" s="32" t="s">
        <v>279</v>
      </c>
      <c r="B48" s="15">
        <v>4</v>
      </c>
      <c r="C48" s="33" t="s">
        <v>321</v>
      </c>
      <c r="D48" s="31">
        <v>35</v>
      </c>
      <c r="E48" s="18"/>
    </row>
    <row r="49" spans="1:5" s="13" customFormat="1" ht="39" x14ac:dyDescent="0.25">
      <c r="A49" s="32" t="s">
        <v>322</v>
      </c>
      <c r="B49" s="15">
        <v>4</v>
      </c>
      <c r="C49" s="33" t="s">
        <v>323</v>
      </c>
      <c r="D49" s="31">
        <v>50</v>
      </c>
      <c r="E49" s="18"/>
    </row>
    <row r="50" spans="1:5" s="13" customFormat="1" ht="39" x14ac:dyDescent="0.25">
      <c r="A50" s="32" t="s">
        <v>324</v>
      </c>
      <c r="B50" s="15">
        <v>4</v>
      </c>
      <c r="C50" s="33" t="s">
        <v>323</v>
      </c>
      <c r="D50" s="31">
        <v>20</v>
      </c>
      <c r="E50" s="18"/>
    </row>
    <row r="51" spans="1:5" s="13" customFormat="1" ht="58.5" x14ac:dyDescent="0.25">
      <c r="A51" s="32" t="s">
        <v>325</v>
      </c>
      <c r="B51" s="15">
        <v>4</v>
      </c>
      <c r="C51" s="33" t="s">
        <v>326</v>
      </c>
      <c r="D51" s="31">
        <v>82</v>
      </c>
      <c r="E51" s="18"/>
    </row>
    <row r="52" spans="1:5" s="13" customFormat="1" ht="39" x14ac:dyDescent="0.25">
      <c r="A52" s="32" t="s">
        <v>327</v>
      </c>
      <c r="B52" s="15">
        <v>4</v>
      </c>
      <c r="C52" s="33" t="s">
        <v>328</v>
      </c>
      <c r="D52" s="31">
        <v>22</v>
      </c>
      <c r="E52" s="18"/>
    </row>
    <row r="53" spans="1:5" s="13" customFormat="1" ht="39" x14ac:dyDescent="0.25">
      <c r="A53" s="32" t="s">
        <v>327</v>
      </c>
      <c r="B53" s="15">
        <v>4</v>
      </c>
      <c r="C53" s="33" t="s">
        <v>328</v>
      </c>
      <c r="D53" s="31">
        <v>22</v>
      </c>
      <c r="E53" s="18"/>
    </row>
    <row r="54" spans="1:5" s="13" customFormat="1" ht="58.5" x14ac:dyDescent="0.25">
      <c r="A54" s="32" t="s">
        <v>329</v>
      </c>
      <c r="B54" s="15">
        <v>4</v>
      </c>
      <c r="C54" s="33" t="s">
        <v>330</v>
      </c>
      <c r="D54" s="31">
        <v>110</v>
      </c>
      <c r="E54" s="18"/>
    </row>
    <row r="55" spans="1:5" s="13" customFormat="1" ht="58.5" x14ac:dyDescent="0.25">
      <c r="A55" s="32" t="s">
        <v>331</v>
      </c>
      <c r="B55" s="15">
        <v>4</v>
      </c>
      <c r="C55" s="33" t="s">
        <v>332</v>
      </c>
      <c r="D55" s="31">
        <v>30</v>
      </c>
      <c r="E55" s="18"/>
    </row>
    <row r="56" spans="1:5" s="13" customFormat="1" ht="58.5" x14ac:dyDescent="0.25">
      <c r="A56" s="32" t="s">
        <v>333</v>
      </c>
      <c r="B56" s="15">
        <v>4</v>
      </c>
      <c r="C56" s="33" t="s">
        <v>334</v>
      </c>
      <c r="D56" s="31">
        <v>79</v>
      </c>
      <c r="E56" s="18"/>
    </row>
    <row r="57" spans="1:5" s="13" customFormat="1" ht="39" x14ac:dyDescent="0.25">
      <c r="A57" s="32" t="s">
        <v>335</v>
      </c>
      <c r="B57" s="15">
        <v>4</v>
      </c>
      <c r="C57" s="33" t="s">
        <v>336</v>
      </c>
      <c r="D57" s="31">
        <v>100</v>
      </c>
      <c r="E57" s="18"/>
    </row>
    <row r="58" spans="1:5" s="13" customFormat="1" ht="39" x14ac:dyDescent="0.25">
      <c r="A58" s="32" t="s">
        <v>335</v>
      </c>
      <c r="B58" s="15">
        <v>4</v>
      </c>
      <c r="C58" s="33" t="s">
        <v>336</v>
      </c>
      <c r="D58" s="31">
        <v>100</v>
      </c>
      <c r="E58" s="18"/>
    </row>
    <row r="59" spans="1:5" s="13" customFormat="1" ht="58.5" x14ac:dyDescent="0.25">
      <c r="A59" s="32" t="s">
        <v>331</v>
      </c>
      <c r="B59" s="15" t="s">
        <v>291</v>
      </c>
      <c r="C59" s="33" t="s">
        <v>337</v>
      </c>
      <c r="D59" s="31">
        <v>122</v>
      </c>
      <c r="E59" s="18"/>
    </row>
    <row r="60" spans="1:5" s="13" customFormat="1" ht="58.5" x14ac:dyDescent="0.25">
      <c r="A60" s="32" t="s">
        <v>338</v>
      </c>
      <c r="B60" s="15">
        <v>4</v>
      </c>
      <c r="C60" s="33" t="s">
        <v>339</v>
      </c>
      <c r="D60" s="31">
        <v>80</v>
      </c>
      <c r="E60" s="18"/>
    </row>
    <row r="61" spans="1:5" s="13" customFormat="1" ht="39" x14ac:dyDescent="0.25">
      <c r="A61" s="32" t="s">
        <v>308</v>
      </c>
      <c r="B61" s="15">
        <v>4</v>
      </c>
      <c r="C61" s="33" t="s">
        <v>340</v>
      </c>
      <c r="D61" s="31">
        <v>95</v>
      </c>
      <c r="E61" s="18"/>
    </row>
    <row r="62" spans="1:5" s="13" customFormat="1" ht="58.5" x14ac:dyDescent="0.25">
      <c r="A62" s="32" t="s">
        <v>341</v>
      </c>
      <c r="B62" s="15">
        <v>4</v>
      </c>
      <c r="C62" s="33" t="s">
        <v>342</v>
      </c>
      <c r="D62" s="31">
        <v>76</v>
      </c>
      <c r="E62" s="18"/>
    </row>
    <row r="63" spans="1:5" s="13" customFormat="1" ht="39" x14ac:dyDescent="0.25">
      <c r="A63" s="32" t="s">
        <v>343</v>
      </c>
      <c r="B63" s="15">
        <v>4</v>
      </c>
      <c r="C63" s="33" t="s">
        <v>344</v>
      </c>
      <c r="D63" s="31">
        <v>34</v>
      </c>
      <c r="E63" s="18"/>
    </row>
    <row r="64" spans="1:5" s="13" customFormat="1" ht="39" x14ac:dyDescent="0.25">
      <c r="A64" s="32" t="s">
        <v>345</v>
      </c>
      <c r="B64" s="15">
        <v>4</v>
      </c>
      <c r="C64" s="33" t="s">
        <v>344</v>
      </c>
      <c r="D64" s="31">
        <v>74</v>
      </c>
      <c r="E64" s="18"/>
    </row>
    <row r="65" spans="1:5" s="13" customFormat="1" ht="58.5" x14ac:dyDescent="0.25">
      <c r="A65" s="32" t="s">
        <v>346</v>
      </c>
      <c r="B65" s="15">
        <v>4</v>
      </c>
      <c r="C65" s="33" t="s">
        <v>344</v>
      </c>
      <c r="D65" s="31">
        <v>8</v>
      </c>
      <c r="E65" s="18"/>
    </row>
    <row r="66" spans="1:5" s="13" customFormat="1" ht="39" x14ac:dyDescent="0.25">
      <c r="A66" s="32" t="s">
        <v>343</v>
      </c>
      <c r="B66" s="15">
        <v>4</v>
      </c>
      <c r="C66" s="33" t="s">
        <v>344</v>
      </c>
      <c r="D66" s="31">
        <v>45</v>
      </c>
      <c r="E66" s="18"/>
    </row>
    <row r="67" spans="1:5" s="13" customFormat="1" ht="39" x14ac:dyDescent="0.25">
      <c r="A67" s="32" t="s">
        <v>347</v>
      </c>
      <c r="B67" s="15">
        <v>4</v>
      </c>
      <c r="C67" s="33" t="s">
        <v>344</v>
      </c>
      <c r="D67" s="31">
        <v>18</v>
      </c>
      <c r="E67" s="18"/>
    </row>
    <row r="68" spans="1:5" s="13" customFormat="1" ht="39" x14ac:dyDescent="0.25">
      <c r="A68" s="32" t="s">
        <v>348</v>
      </c>
      <c r="B68" s="15">
        <v>4</v>
      </c>
      <c r="C68" s="33" t="s">
        <v>344</v>
      </c>
      <c r="D68" s="31">
        <v>11</v>
      </c>
      <c r="E68" s="18"/>
    </row>
    <row r="69" spans="1:5" s="13" customFormat="1" ht="58.5" x14ac:dyDescent="0.25">
      <c r="A69" s="32" t="s">
        <v>346</v>
      </c>
      <c r="B69" s="15">
        <v>4</v>
      </c>
      <c r="C69" s="33" t="s">
        <v>344</v>
      </c>
      <c r="D69" s="31">
        <v>26</v>
      </c>
      <c r="E69" s="18"/>
    </row>
    <row r="70" spans="1:5" s="13" customFormat="1" ht="58.5" x14ac:dyDescent="0.25">
      <c r="A70" s="32" t="s">
        <v>349</v>
      </c>
      <c r="B70" s="15">
        <v>4</v>
      </c>
      <c r="C70" s="33" t="s">
        <v>344</v>
      </c>
      <c r="D70" s="31">
        <v>69</v>
      </c>
      <c r="E70" s="18"/>
    </row>
    <row r="71" spans="1:5" s="13" customFormat="1" ht="97.5" x14ac:dyDescent="0.25">
      <c r="A71" s="32" t="s">
        <v>350</v>
      </c>
      <c r="B71" s="15">
        <v>4</v>
      </c>
      <c r="C71" s="33" t="s">
        <v>344</v>
      </c>
      <c r="D71" s="31">
        <v>71</v>
      </c>
      <c r="E71" s="18"/>
    </row>
    <row r="72" spans="1:5" s="13" customFormat="1" ht="39" x14ac:dyDescent="0.25">
      <c r="A72" s="32" t="s">
        <v>351</v>
      </c>
      <c r="B72" s="15">
        <v>7</v>
      </c>
      <c r="C72" s="33" t="s">
        <v>271</v>
      </c>
      <c r="D72" s="31">
        <v>76</v>
      </c>
      <c r="E72" s="18"/>
    </row>
    <row r="73" spans="1:5" s="13" customFormat="1" ht="39" x14ac:dyDescent="0.25">
      <c r="A73" s="32" t="s">
        <v>347</v>
      </c>
      <c r="B73" s="15">
        <v>4</v>
      </c>
      <c r="C73" s="33" t="s">
        <v>344</v>
      </c>
      <c r="D73" s="31">
        <v>23</v>
      </c>
      <c r="E73" s="18"/>
    </row>
    <row r="74" spans="1:5" s="13" customFormat="1" ht="39" x14ac:dyDescent="0.25">
      <c r="A74" s="32" t="s">
        <v>347</v>
      </c>
      <c r="B74" s="15">
        <v>4</v>
      </c>
      <c r="C74" s="33" t="s">
        <v>344</v>
      </c>
      <c r="D74" s="31">
        <v>23</v>
      </c>
      <c r="E74" s="18"/>
    </row>
    <row r="75" spans="1:5" s="13" customFormat="1" ht="39" x14ac:dyDescent="0.25">
      <c r="A75" s="32" t="s">
        <v>347</v>
      </c>
      <c r="B75" s="15">
        <v>4</v>
      </c>
      <c r="C75" s="33" t="s">
        <v>344</v>
      </c>
      <c r="D75" s="31">
        <v>23</v>
      </c>
      <c r="E75" s="18"/>
    </row>
    <row r="76" spans="1:5" s="13" customFormat="1" ht="39" x14ac:dyDescent="0.25">
      <c r="A76" s="32" t="s">
        <v>352</v>
      </c>
      <c r="B76" s="15">
        <v>4</v>
      </c>
      <c r="C76" s="33" t="s">
        <v>344</v>
      </c>
      <c r="D76" s="31">
        <v>54</v>
      </c>
      <c r="E76" s="18"/>
    </row>
    <row r="77" spans="1:5" s="13" customFormat="1" ht="58.5" x14ac:dyDescent="0.25">
      <c r="A77" s="32" t="s">
        <v>346</v>
      </c>
      <c r="B77" s="15">
        <v>4</v>
      </c>
      <c r="C77" s="33" t="s">
        <v>344</v>
      </c>
      <c r="D77" s="31">
        <v>15</v>
      </c>
      <c r="E77" s="18"/>
    </row>
    <row r="78" spans="1:5" s="13" customFormat="1" ht="58.5" x14ac:dyDescent="0.25">
      <c r="A78" s="32" t="s">
        <v>346</v>
      </c>
      <c r="B78" s="15">
        <v>4</v>
      </c>
      <c r="C78" s="33" t="s">
        <v>344</v>
      </c>
      <c r="D78" s="31">
        <v>7</v>
      </c>
      <c r="E78" s="18"/>
    </row>
    <row r="79" spans="1:5" s="13" customFormat="1" ht="58.5" x14ac:dyDescent="0.25">
      <c r="A79" s="32" t="s">
        <v>346</v>
      </c>
      <c r="B79" s="15">
        <v>4</v>
      </c>
      <c r="C79" s="33" t="s">
        <v>344</v>
      </c>
      <c r="D79" s="31">
        <v>34</v>
      </c>
      <c r="E79" s="18"/>
    </row>
    <row r="80" spans="1:5" s="13" customFormat="1" ht="19.5" x14ac:dyDescent="0.25">
      <c r="A80" s="32" t="s">
        <v>353</v>
      </c>
      <c r="B80" s="15">
        <v>4</v>
      </c>
      <c r="C80" s="33" t="s">
        <v>344</v>
      </c>
      <c r="D80" s="31">
        <v>151</v>
      </c>
      <c r="E80" s="18"/>
    </row>
    <row r="81" spans="1:5" s="13" customFormat="1" ht="19.5" x14ac:dyDescent="0.25">
      <c r="A81" s="32" t="s">
        <v>353</v>
      </c>
      <c r="B81" s="15">
        <v>4</v>
      </c>
      <c r="C81" s="33" t="s">
        <v>344</v>
      </c>
      <c r="D81" s="31">
        <v>155</v>
      </c>
      <c r="E81" s="18"/>
    </row>
    <row r="82" spans="1:5" s="13" customFormat="1" ht="39" x14ac:dyDescent="0.25">
      <c r="A82" s="32" t="s">
        <v>354</v>
      </c>
      <c r="B82" s="15">
        <v>4</v>
      </c>
      <c r="C82" s="33" t="s">
        <v>344</v>
      </c>
      <c r="D82" s="31">
        <v>36</v>
      </c>
      <c r="E82" s="18"/>
    </row>
    <row r="83" spans="1:5" s="13" customFormat="1" ht="39" x14ac:dyDescent="0.25">
      <c r="A83" s="32" t="s">
        <v>351</v>
      </c>
      <c r="B83" s="15">
        <v>4</v>
      </c>
      <c r="C83" s="33" t="s">
        <v>344</v>
      </c>
      <c r="D83" s="31">
        <v>44</v>
      </c>
      <c r="E83" s="18"/>
    </row>
    <row r="84" spans="1:5" s="13" customFormat="1" ht="58.5" x14ac:dyDescent="0.25">
      <c r="A84" s="32" t="s">
        <v>355</v>
      </c>
      <c r="B84" s="15">
        <v>4</v>
      </c>
      <c r="C84" s="33" t="s">
        <v>344</v>
      </c>
      <c r="D84" s="31">
        <v>87</v>
      </c>
      <c r="E84" s="18"/>
    </row>
    <row r="85" spans="1:5" s="13" customFormat="1" ht="39" x14ac:dyDescent="0.25">
      <c r="A85" s="32" t="s">
        <v>356</v>
      </c>
      <c r="B85" s="15">
        <v>4</v>
      </c>
      <c r="C85" s="33" t="s">
        <v>344</v>
      </c>
      <c r="D85" s="31">
        <v>111</v>
      </c>
      <c r="E85" s="18"/>
    </row>
    <row r="86" spans="1:5" s="13" customFormat="1" ht="58.5" x14ac:dyDescent="0.25">
      <c r="A86" s="32" t="s">
        <v>357</v>
      </c>
      <c r="B86" s="15">
        <v>4</v>
      </c>
      <c r="C86" s="33" t="s">
        <v>344</v>
      </c>
      <c r="D86" s="31">
        <v>91</v>
      </c>
      <c r="E86" s="18"/>
    </row>
    <row r="87" spans="1:5" s="13" customFormat="1" ht="39" x14ac:dyDescent="0.25">
      <c r="A87" s="32" t="s">
        <v>354</v>
      </c>
      <c r="B87" s="15">
        <v>4</v>
      </c>
      <c r="C87" s="33" t="s">
        <v>344</v>
      </c>
      <c r="D87" s="31">
        <v>18</v>
      </c>
      <c r="E87" s="18"/>
    </row>
    <row r="88" spans="1:5" s="13" customFormat="1" ht="39" x14ac:dyDescent="0.25">
      <c r="A88" s="32" t="s">
        <v>354</v>
      </c>
      <c r="B88" s="15">
        <v>4</v>
      </c>
      <c r="C88" s="33" t="s">
        <v>344</v>
      </c>
      <c r="D88" s="31">
        <v>14</v>
      </c>
      <c r="E88" s="18"/>
    </row>
    <row r="89" spans="1:5" s="13" customFormat="1" ht="39" x14ac:dyDescent="0.25">
      <c r="A89" s="32" t="s">
        <v>348</v>
      </c>
      <c r="B89" s="15">
        <v>4</v>
      </c>
      <c r="C89" s="33" t="s">
        <v>344</v>
      </c>
      <c r="D89" s="31">
        <v>93</v>
      </c>
      <c r="E89" s="18"/>
    </row>
    <row r="90" spans="1:5" s="13" customFormat="1" ht="39" x14ac:dyDescent="0.25">
      <c r="A90" s="32" t="s">
        <v>358</v>
      </c>
      <c r="B90" s="15">
        <v>4</v>
      </c>
      <c r="C90" s="33" t="s">
        <v>344</v>
      </c>
      <c r="D90" s="31">
        <v>184</v>
      </c>
      <c r="E90" s="18"/>
    </row>
    <row r="91" spans="1:5" s="13" customFormat="1" ht="39" x14ac:dyDescent="0.25">
      <c r="A91" s="32" t="s">
        <v>359</v>
      </c>
      <c r="B91" s="15">
        <v>4.7</v>
      </c>
      <c r="C91" s="33" t="s">
        <v>360</v>
      </c>
      <c r="D91" s="31">
        <v>36</v>
      </c>
      <c r="E91" s="18"/>
    </row>
    <row r="92" spans="1:5" s="13" customFormat="1" ht="39" x14ac:dyDescent="0.25">
      <c r="A92" s="32" t="s">
        <v>359</v>
      </c>
      <c r="B92" s="15">
        <v>4.7</v>
      </c>
      <c r="C92" s="33" t="s">
        <v>360</v>
      </c>
      <c r="D92" s="31">
        <v>28</v>
      </c>
      <c r="E92" s="18"/>
    </row>
    <row r="93" spans="1:5" s="13" customFormat="1" ht="39" x14ac:dyDescent="0.25">
      <c r="A93" s="32" t="s">
        <v>359</v>
      </c>
      <c r="B93" s="15" t="s">
        <v>361</v>
      </c>
      <c r="C93" s="33" t="s">
        <v>360</v>
      </c>
      <c r="D93" s="31">
        <v>70</v>
      </c>
      <c r="E93" s="18"/>
    </row>
    <row r="94" spans="1:5" s="13" customFormat="1" ht="58.5" x14ac:dyDescent="0.25">
      <c r="A94" s="32" t="s">
        <v>362</v>
      </c>
      <c r="B94" s="15">
        <v>4</v>
      </c>
      <c r="C94" s="33" t="s">
        <v>344</v>
      </c>
      <c r="D94" s="31">
        <v>87</v>
      </c>
      <c r="E94" s="18"/>
    </row>
    <row r="95" spans="1:5" s="13" customFormat="1" ht="58.5" x14ac:dyDescent="0.25">
      <c r="A95" s="32" t="s">
        <v>363</v>
      </c>
      <c r="B95" s="15">
        <v>7</v>
      </c>
      <c r="C95" s="33" t="s">
        <v>271</v>
      </c>
      <c r="D95" s="31">
        <v>58</v>
      </c>
      <c r="E95" s="18"/>
    </row>
    <row r="96" spans="1:5" s="13" customFormat="1" ht="58.5" x14ac:dyDescent="0.25">
      <c r="A96" s="32" t="s">
        <v>363</v>
      </c>
      <c r="B96" s="15">
        <v>7</v>
      </c>
      <c r="C96" s="33" t="s">
        <v>271</v>
      </c>
      <c r="D96" s="31">
        <v>47</v>
      </c>
      <c r="E96" s="18"/>
    </row>
    <row r="97" spans="1:5" s="13" customFormat="1" ht="58.5" x14ac:dyDescent="0.25">
      <c r="A97" s="32" t="s">
        <v>363</v>
      </c>
      <c r="B97" s="15">
        <v>7</v>
      </c>
      <c r="C97" s="33" t="s">
        <v>271</v>
      </c>
      <c r="D97" s="31">
        <v>40</v>
      </c>
      <c r="E97" s="18"/>
    </row>
    <row r="98" spans="1:5" s="13" customFormat="1" ht="58.5" x14ac:dyDescent="0.25">
      <c r="A98" s="32" t="s">
        <v>363</v>
      </c>
      <c r="B98" s="15">
        <v>7</v>
      </c>
      <c r="C98" s="33" t="s">
        <v>271</v>
      </c>
      <c r="D98" s="31">
        <v>40</v>
      </c>
      <c r="E98" s="18"/>
    </row>
    <row r="99" spans="1:5" s="13" customFormat="1" ht="39" x14ac:dyDescent="0.25">
      <c r="A99" s="32" t="s">
        <v>364</v>
      </c>
      <c r="B99" s="15">
        <v>4</v>
      </c>
      <c r="C99" s="33" t="s">
        <v>344</v>
      </c>
      <c r="D99" s="31">
        <v>73</v>
      </c>
      <c r="E99" s="18"/>
    </row>
    <row r="100" spans="1:5" s="13" customFormat="1" ht="39" x14ac:dyDescent="0.25">
      <c r="A100" s="32" t="s">
        <v>365</v>
      </c>
      <c r="B100" s="15">
        <v>4</v>
      </c>
      <c r="C100" s="33" t="s">
        <v>344</v>
      </c>
      <c r="D100" s="31">
        <v>80</v>
      </c>
      <c r="E100" s="18"/>
    </row>
    <row r="101" spans="1:5" s="13" customFormat="1" ht="58.5" x14ac:dyDescent="0.25">
      <c r="A101" s="32" t="s">
        <v>366</v>
      </c>
      <c r="B101" s="15">
        <v>4</v>
      </c>
      <c r="C101" s="33" t="s">
        <v>344</v>
      </c>
      <c r="D101" s="31">
        <v>1</v>
      </c>
      <c r="E101" s="18"/>
    </row>
    <row r="102" spans="1:5" s="13" customFormat="1" ht="58.5" x14ac:dyDescent="0.25">
      <c r="A102" s="32" t="s">
        <v>362</v>
      </c>
      <c r="B102" s="15">
        <v>4</v>
      </c>
      <c r="C102" s="33" t="s">
        <v>344</v>
      </c>
      <c r="D102" s="31">
        <v>99</v>
      </c>
      <c r="E102" s="18"/>
    </row>
    <row r="103" spans="1:5" s="13" customFormat="1" ht="58.5" x14ac:dyDescent="0.25">
      <c r="A103" s="32" t="s">
        <v>367</v>
      </c>
      <c r="B103" s="15">
        <v>4</v>
      </c>
      <c r="C103" s="33" t="s">
        <v>344</v>
      </c>
      <c r="D103" s="31">
        <v>39</v>
      </c>
      <c r="E103" s="18"/>
    </row>
    <row r="104" spans="1:5" s="13" customFormat="1" ht="39" x14ac:dyDescent="0.25">
      <c r="A104" s="32" t="s">
        <v>368</v>
      </c>
      <c r="B104" s="15">
        <v>4.7</v>
      </c>
      <c r="C104" s="33" t="s">
        <v>360</v>
      </c>
      <c r="D104" s="31">
        <v>115</v>
      </c>
      <c r="E104" s="18"/>
    </row>
    <row r="105" spans="1:5" s="13" customFormat="1" ht="39" x14ac:dyDescent="0.25">
      <c r="A105" s="32" t="s">
        <v>369</v>
      </c>
      <c r="B105" s="15">
        <v>4</v>
      </c>
      <c r="C105" s="33" t="s">
        <v>344</v>
      </c>
      <c r="D105" s="31">
        <v>120</v>
      </c>
      <c r="E105" s="18"/>
    </row>
    <row r="106" spans="1:5" s="13" customFormat="1" ht="39" x14ac:dyDescent="0.25">
      <c r="A106" s="32" t="s">
        <v>370</v>
      </c>
      <c r="B106" s="15">
        <v>4</v>
      </c>
      <c r="C106" s="33" t="s">
        <v>344</v>
      </c>
      <c r="D106" s="31">
        <v>59</v>
      </c>
      <c r="E106" s="18"/>
    </row>
    <row r="107" spans="1:5" s="13" customFormat="1" ht="39" x14ac:dyDescent="0.25">
      <c r="A107" s="32" t="s">
        <v>370</v>
      </c>
      <c r="B107" s="15">
        <v>4</v>
      </c>
      <c r="C107" s="33" t="s">
        <v>344</v>
      </c>
      <c r="D107" s="31">
        <v>12</v>
      </c>
      <c r="E107" s="18"/>
    </row>
    <row r="108" spans="1:5" s="13" customFormat="1" ht="39" x14ac:dyDescent="0.25">
      <c r="A108" s="32" t="s">
        <v>371</v>
      </c>
      <c r="B108" s="15">
        <v>4.7</v>
      </c>
      <c r="C108" s="33" t="s">
        <v>360</v>
      </c>
      <c r="D108" s="31">
        <v>40</v>
      </c>
      <c r="E108" s="18"/>
    </row>
    <row r="109" spans="1:5" s="13" customFormat="1" ht="39" x14ac:dyDescent="0.25">
      <c r="A109" s="32" t="s">
        <v>372</v>
      </c>
      <c r="B109" s="15">
        <v>4</v>
      </c>
      <c r="C109" s="33" t="s">
        <v>344</v>
      </c>
      <c r="D109" s="31">
        <v>36</v>
      </c>
      <c r="E109" s="18"/>
    </row>
    <row r="110" spans="1:5" s="13" customFormat="1" ht="58.5" x14ac:dyDescent="0.25">
      <c r="A110" s="32" t="s">
        <v>373</v>
      </c>
      <c r="B110" s="15" t="s">
        <v>361</v>
      </c>
      <c r="C110" s="33" t="s">
        <v>374</v>
      </c>
      <c r="D110" s="31">
        <v>420</v>
      </c>
      <c r="E110" s="18"/>
    </row>
    <row r="111" spans="1:5" s="13" customFormat="1" ht="39" x14ac:dyDescent="0.25">
      <c r="A111" s="32" t="s">
        <v>375</v>
      </c>
      <c r="B111" s="15">
        <v>4</v>
      </c>
      <c r="C111" s="33" t="s">
        <v>344</v>
      </c>
      <c r="D111" s="31">
        <v>207</v>
      </c>
      <c r="E111" s="18"/>
    </row>
    <row r="112" spans="1:5" s="13" customFormat="1" ht="39" x14ac:dyDescent="0.25">
      <c r="A112" s="32" t="s">
        <v>351</v>
      </c>
      <c r="B112" s="15">
        <v>7</v>
      </c>
      <c r="C112" s="33" t="s">
        <v>271</v>
      </c>
      <c r="D112" s="31">
        <v>65</v>
      </c>
      <c r="E112" s="18"/>
    </row>
    <row r="113" spans="1:5" s="13" customFormat="1" ht="39" x14ac:dyDescent="0.25">
      <c r="A113" s="32" t="s">
        <v>370</v>
      </c>
      <c r="B113" s="15">
        <v>4</v>
      </c>
      <c r="C113" s="33" t="s">
        <v>344</v>
      </c>
      <c r="D113" s="31">
        <v>17</v>
      </c>
      <c r="E113" s="18"/>
    </row>
    <row r="114" spans="1:5" s="13" customFormat="1" ht="39" x14ac:dyDescent="0.25">
      <c r="A114" s="32" t="s">
        <v>343</v>
      </c>
      <c r="B114" s="15">
        <v>4</v>
      </c>
      <c r="C114" s="33" t="s">
        <v>344</v>
      </c>
      <c r="D114" s="31">
        <v>110</v>
      </c>
      <c r="E114" s="18"/>
    </row>
    <row r="115" spans="1:5" s="13" customFormat="1" ht="39" x14ac:dyDescent="0.25">
      <c r="A115" s="32" t="s">
        <v>370</v>
      </c>
      <c r="B115" s="15">
        <v>4</v>
      </c>
      <c r="C115" s="33" t="s">
        <v>344</v>
      </c>
      <c r="D115" s="31">
        <v>51</v>
      </c>
      <c r="E115" s="18"/>
    </row>
    <row r="116" spans="1:5" s="13" customFormat="1" ht="39" x14ac:dyDescent="0.25">
      <c r="A116" s="32" t="s">
        <v>376</v>
      </c>
      <c r="B116" s="15">
        <v>4</v>
      </c>
      <c r="C116" s="33" t="s">
        <v>344</v>
      </c>
      <c r="D116" s="31">
        <v>30</v>
      </c>
      <c r="E116" s="18"/>
    </row>
    <row r="117" spans="1:5" s="13" customFormat="1" ht="39" x14ac:dyDescent="0.25">
      <c r="A117" s="32" t="s">
        <v>377</v>
      </c>
      <c r="B117" s="15">
        <v>4</v>
      </c>
      <c r="C117" s="33" t="s">
        <v>344</v>
      </c>
      <c r="D117" s="31">
        <v>109</v>
      </c>
      <c r="E117" s="18"/>
    </row>
    <row r="118" spans="1:5" s="13" customFormat="1" ht="39" x14ac:dyDescent="0.25">
      <c r="A118" s="32" t="s">
        <v>372</v>
      </c>
      <c r="B118" s="15">
        <v>4</v>
      </c>
      <c r="C118" s="33" t="s">
        <v>344</v>
      </c>
      <c r="D118" s="31">
        <v>50</v>
      </c>
      <c r="E118" s="18"/>
    </row>
    <row r="119" spans="1:5" s="13" customFormat="1" ht="39" x14ac:dyDescent="0.25">
      <c r="A119" s="32" t="s">
        <v>378</v>
      </c>
      <c r="B119" s="15">
        <v>4</v>
      </c>
      <c r="C119" s="33" t="s">
        <v>344</v>
      </c>
      <c r="D119" s="31">
        <v>18</v>
      </c>
      <c r="E119" s="18"/>
    </row>
    <row r="120" spans="1:5" s="13" customFormat="1" ht="58.5" x14ac:dyDescent="0.25">
      <c r="A120" s="32" t="s">
        <v>367</v>
      </c>
      <c r="B120" s="15">
        <v>4</v>
      </c>
      <c r="C120" s="33" t="s">
        <v>344</v>
      </c>
      <c r="D120" s="31">
        <v>40</v>
      </c>
      <c r="E120" s="18"/>
    </row>
    <row r="121" spans="1:5" s="13" customFormat="1" ht="39" x14ac:dyDescent="0.25">
      <c r="A121" s="32" t="s">
        <v>379</v>
      </c>
      <c r="B121" s="15">
        <v>4</v>
      </c>
      <c r="C121" s="33" t="s">
        <v>344</v>
      </c>
      <c r="D121" s="31">
        <v>102</v>
      </c>
      <c r="E121" s="18"/>
    </row>
    <row r="122" spans="1:5" s="13" customFormat="1" ht="39" x14ac:dyDescent="0.25">
      <c r="A122" s="32" t="s">
        <v>356</v>
      </c>
      <c r="B122" s="15">
        <v>4</v>
      </c>
      <c r="C122" s="33" t="s">
        <v>344</v>
      </c>
      <c r="D122" s="31">
        <v>67</v>
      </c>
      <c r="E122" s="18"/>
    </row>
    <row r="123" spans="1:5" s="13" customFormat="1" ht="58.5" x14ac:dyDescent="0.25">
      <c r="A123" s="32" t="s">
        <v>380</v>
      </c>
      <c r="B123" s="15">
        <v>4</v>
      </c>
      <c r="C123" s="33" t="s">
        <v>344</v>
      </c>
      <c r="D123" s="31">
        <v>136</v>
      </c>
      <c r="E123" s="18"/>
    </row>
    <row r="124" spans="1:5" s="13" customFormat="1" ht="58.5" x14ac:dyDescent="0.25">
      <c r="A124" s="32" t="s">
        <v>380</v>
      </c>
      <c r="B124" s="15">
        <v>4</v>
      </c>
      <c r="C124" s="33" t="s">
        <v>344</v>
      </c>
      <c r="D124" s="31">
        <v>68</v>
      </c>
      <c r="E124" s="18"/>
    </row>
    <row r="125" spans="1:5" s="13" customFormat="1" ht="19.5" x14ac:dyDescent="0.25">
      <c r="A125" s="32" t="s">
        <v>353</v>
      </c>
      <c r="B125" s="15">
        <v>4</v>
      </c>
      <c r="C125" s="33" t="s">
        <v>344</v>
      </c>
      <c r="D125" s="31">
        <v>21</v>
      </c>
      <c r="E125" s="18"/>
    </row>
    <row r="126" spans="1:5" s="13" customFormat="1" ht="19.5" x14ac:dyDescent="0.25">
      <c r="A126" s="32" t="s">
        <v>381</v>
      </c>
      <c r="B126" s="15">
        <v>4</v>
      </c>
      <c r="C126" s="33" t="s">
        <v>344</v>
      </c>
      <c r="D126" s="31">
        <v>84</v>
      </c>
      <c r="E126" s="18"/>
    </row>
    <row r="127" spans="1:5" s="13" customFormat="1" ht="19.5" x14ac:dyDescent="0.25">
      <c r="A127" s="32" t="s">
        <v>381</v>
      </c>
      <c r="B127" s="15">
        <v>4</v>
      </c>
      <c r="C127" s="33" t="s">
        <v>344</v>
      </c>
      <c r="D127" s="31">
        <v>105</v>
      </c>
      <c r="E127" s="18"/>
    </row>
    <row r="128" spans="1:5" s="13" customFormat="1" ht="58.5" x14ac:dyDescent="0.25">
      <c r="A128" s="32" t="s">
        <v>380</v>
      </c>
      <c r="B128" s="15">
        <v>4</v>
      </c>
      <c r="C128" s="33" t="s">
        <v>344</v>
      </c>
      <c r="D128" s="31">
        <v>57</v>
      </c>
      <c r="E128" s="18"/>
    </row>
    <row r="129" spans="1:5" s="13" customFormat="1" ht="97.5" x14ac:dyDescent="0.25">
      <c r="A129" s="32" t="s">
        <v>382</v>
      </c>
      <c r="B129" s="15">
        <v>4</v>
      </c>
      <c r="C129" s="33" t="s">
        <v>344</v>
      </c>
      <c r="D129" s="31">
        <v>108</v>
      </c>
      <c r="E129" s="18"/>
    </row>
    <row r="130" spans="1:5" s="13" customFormat="1" ht="39" x14ac:dyDescent="0.25">
      <c r="A130" s="32" t="s">
        <v>343</v>
      </c>
      <c r="B130" s="15">
        <v>4</v>
      </c>
      <c r="C130" s="33" t="s">
        <v>344</v>
      </c>
      <c r="D130" s="31">
        <v>106</v>
      </c>
      <c r="E130" s="18"/>
    </row>
    <row r="131" spans="1:5" s="13" customFormat="1" ht="39" x14ac:dyDescent="0.25">
      <c r="A131" s="32" t="s">
        <v>343</v>
      </c>
      <c r="B131" s="15">
        <v>4</v>
      </c>
      <c r="C131" s="33" t="s">
        <v>344</v>
      </c>
      <c r="D131" s="31">
        <v>106</v>
      </c>
      <c r="E131" s="18"/>
    </row>
    <row r="132" spans="1:5" s="13" customFormat="1" ht="78" x14ac:dyDescent="0.25">
      <c r="A132" s="32" t="s">
        <v>383</v>
      </c>
      <c r="B132" s="15">
        <v>4</v>
      </c>
      <c r="C132" s="33" t="s">
        <v>344</v>
      </c>
      <c r="D132" s="31">
        <v>120</v>
      </c>
      <c r="E132" s="18"/>
    </row>
    <row r="133" spans="1:5" s="13" customFormat="1" ht="39" x14ac:dyDescent="0.25">
      <c r="A133" s="32" t="s">
        <v>384</v>
      </c>
      <c r="B133" s="15">
        <v>4</v>
      </c>
      <c r="C133" s="33" t="s">
        <v>344</v>
      </c>
      <c r="D133" s="31">
        <v>20</v>
      </c>
      <c r="E133" s="18"/>
    </row>
    <row r="134" spans="1:5" s="13" customFormat="1" ht="39" x14ac:dyDescent="0.25">
      <c r="A134" s="32" t="s">
        <v>385</v>
      </c>
      <c r="B134" s="15">
        <v>4</v>
      </c>
      <c r="C134" s="33" t="s">
        <v>344</v>
      </c>
      <c r="D134" s="31">
        <v>50</v>
      </c>
      <c r="E134" s="18"/>
    </row>
    <row r="135" spans="1:5" s="13" customFormat="1" ht="39" x14ac:dyDescent="0.25">
      <c r="A135" s="32" t="s">
        <v>385</v>
      </c>
      <c r="B135" s="15">
        <v>4</v>
      </c>
      <c r="C135" s="33" t="s">
        <v>344</v>
      </c>
      <c r="D135" s="31">
        <v>33</v>
      </c>
      <c r="E135" s="18"/>
    </row>
    <row r="136" spans="1:5" s="13" customFormat="1" ht="39" x14ac:dyDescent="0.25">
      <c r="A136" s="32" t="s">
        <v>385</v>
      </c>
      <c r="B136" s="15">
        <v>4</v>
      </c>
      <c r="C136" s="33" t="s">
        <v>344</v>
      </c>
      <c r="D136" s="31">
        <v>50</v>
      </c>
      <c r="E136" s="18"/>
    </row>
    <row r="137" spans="1:5" s="13" customFormat="1" ht="39" x14ac:dyDescent="0.25">
      <c r="A137" s="32" t="s">
        <v>386</v>
      </c>
      <c r="B137" s="15">
        <v>4</v>
      </c>
      <c r="C137" s="33" t="s">
        <v>387</v>
      </c>
      <c r="D137" s="31">
        <v>40</v>
      </c>
      <c r="E137" s="18"/>
    </row>
    <row r="138" spans="1:5" s="13" customFormat="1" ht="78" x14ac:dyDescent="0.25">
      <c r="A138" s="32" t="s">
        <v>388</v>
      </c>
      <c r="B138" s="15">
        <v>4</v>
      </c>
      <c r="C138" s="33" t="s">
        <v>389</v>
      </c>
      <c r="D138" s="31">
        <v>82</v>
      </c>
      <c r="E138" s="18"/>
    </row>
    <row r="139" spans="1:5" s="13" customFormat="1" ht="58.5" x14ac:dyDescent="0.25">
      <c r="A139" s="32" t="s">
        <v>390</v>
      </c>
      <c r="B139" s="15">
        <v>4</v>
      </c>
      <c r="C139" s="33" t="s">
        <v>391</v>
      </c>
      <c r="D139" s="31">
        <v>80</v>
      </c>
      <c r="E139" s="18"/>
    </row>
    <row r="140" spans="1:5" s="13" customFormat="1" ht="78" x14ac:dyDescent="0.25">
      <c r="A140" s="32" t="s">
        <v>392</v>
      </c>
      <c r="B140" s="15">
        <v>7</v>
      </c>
      <c r="C140" s="33" t="s">
        <v>271</v>
      </c>
      <c r="D140" s="31">
        <v>107</v>
      </c>
      <c r="E140" s="18"/>
    </row>
    <row r="141" spans="1:5" s="13" customFormat="1" ht="39" x14ac:dyDescent="0.25">
      <c r="A141" s="32" t="s">
        <v>393</v>
      </c>
      <c r="B141" s="15">
        <v>4</v>
      </c>
      <c r="C141" s="33" t="s">
        <v>394</v>
      </c>
      <c r="D141" s="31">
        <v>70</v>
      </c>
      <c r="E141" s="18"/>
    </row>
    <row r="142" spans="1:5" s="13" customFormat="1" ht="78" x14ac:dyDescent="0.25">
      <c r="A142" s="32" t="s">
        <v>395</v>
      </c>
      <c r="B142" s="15">
        <v>7</v>
      </c>
      <c r="C142" s="33" t="s">
        <v>271</v>
      </c>
      <c r="D142" s="31">
        <v>38</v>
      </c>
      <c r="E142" s="18"/>
    </row>
    <row r="143" spans="1:5" s="13" customFormat="1" ht="78" x14ac:dyDescent="0.25">
      <c r="A143" s="32" t="s">
        <v>395</v>
      </c>
      <c r="B143" s="15">
        <v>4</v>
      </c>
      <c r="C143" s="33" t="s">
        <v>394</v>
      </c>
      <c r="D143" s="31">
        <v>45</v>
      </c>
      <c r="E143" s="18"/>
    </row>
    <row r="144" spans="1:5" s="13" customFormat="1" ht="58.5" x14ac:dyDescent="0.25">
      <c r="A144" s="32" t="s">
        <v>390</v>
      </c>
      <c r="B144" s="15">
        <v>4</v>
      </c>
      <c r="C144" s="33" t="s">
        <v>394</v>
      </c>
      <c r="D144" s="31">
        <v>27</v>
      </c>
      <c r="E144" s="18"/>
    </row>
    <row r="145" spans="1:5" s="13" customFormat="1" ht="39" x14ac:dyDescent="0.25">
      <c r="A145" s="32" t="s">
        <v>396</v>
      </c>
      <c r="B145" s="15" t="s">
        <v>397</v>
      </c>
      <c r="C145" s="33" t="s">
        <v>398</v>
      </c>
      <c r="D145" s="31">
        <v>40</v>
      </c>
      <c r="E145" s="18"/>
    </row>
    <row r="146" spans="1:5" s="13" customFormat="1" ht="39" x14ac:dyDescent="0.25">
      <c r="A146" s="32" t="s">
        <v>399</v>
      </c>
      <c r="B146" s="15">
        <v>4</v>
      </c>
      <c r="C146" s="33" t="s">
        <v>394</v>
      </c>
      <c r="D146" s="31">
        <v>41</v>
      </c>
      <c r="E146" s="18"/>
    </row>
    <row r="147" spans="1:5" s="13" customFormat="1" ht="58.5" x14ac:dyDescent="0.25">
      <c r="A147" s="32" t="s">
        <v>400</v>
      </c>
      <c r="B147" s="15">
        <v>4</v>
      </c>
      <c r="C147" s="33" t="s">
        <v>344</v>
      </c>
      <c r="D147" s="31">
        <v>24</v>
      </c>
      <c r="E147" s="18"/>
    </row>
    <row r="148" spans="1:5" s="13" customFormat="1" ht="214.5" x14ac:dyDescent="0.25">
      <c r="A148" s="32" t="s">
        <v>401</v>
      </c>
      <c r="B148" s="15" t="s">
        <v>397</v>
      </c>
      <c r="C148" s="33" t="s">
        <v>398</v>
      </c>
      <c r="D148" s="31">
        <v>-11</v>
      </c>
      <c r="E148" s="8" t="s">
        <v>402</v>
      </c>
    </row>
    <row r="149" spans="1:5" s="13" customFormat="1" ht="58.5" x14ac:dyDescent="0.25">
      <c r="A149" s="32" t="s">
        <v>403</v>
      </c>
      <c r="B149" s="15">
        <v>7</v>
      </c>
      <c r="C149" s="33" t="s">
        <v>271</v>
      </c>
      <c r="D149" s="31">
        <v>128</v>
      </c>
      <c r="E149" s="18"/>
    </row>
    <row r="150" spans="1:5" s="13" customFormat="1" ht="39" x14ac:dyDescent="0.25">
      <c r="A150" s="32" t="s">
        <v>404</v>
      </c>
      <c r="B150" s="15">
        <v>7</v>
      </c>
      <c r="C150" s="33" t="s">
        <v>271</v>
      </c>
      <c r="D150" s="31">
        <v>26</v>
      </c>
      <c r="E150" s="18"/>
    </row>
    <row r="151" spans="1:5" s="13" customFormat="1" ht="58.5" x14ac:dyDescent="0.25">
      <c r="A151" s="32" t="s">
        <v>405</v>
      </c>
      <c r="B151" s="15">
        <v>7</v>
      </c>
      <c r="C151" s="33" t="s">
        <v>271</v>
      </c>
      <c r="D151" s="31">
        <v>72</v>
      </c>
      <c r="E151" s="18"/>
    </row>
    <row r="152" spans="1:5" s="13" customFormat="1" ht="58.5" x14ac:dyDescent="0.25">
      <c r="A152" s="32" t="s">
        <v>406</v>
      </c>
      <c r="B152" s="15">
        <v>4</v>
      </c>
      <c r="C152" s="33" t="s">
        <v>394</v>
      </c>
      <c r="D152" s="31">
        <v>67</v>
      </c>
      <c r="E152" s="18"/>
    </row>
    <row r="153" spans="1:5" s="13" customFormat="1" ht="58.5" x14ac:dyDescent="0.25">
      <c r="A153" s="32" t="s">
        <v>406</v>
      </c>
      <c r="B153" s="15">
        <v>4</v>
      </c>
      <c r="C153" s="33" t="s">
        <v>394</v>
      </c>
      <c r="D153" s="31">
        <v>67</v>
      </c>
      <c r="E153" s="18"/>
    </row>
    <row r="154" spans="1:5" s="13" customFormat="1" ht="58.5" x14ac:dyDescent="0.25">
      <c r="A154" s="32" t="s">
        <v>407</v>
      </c>
      <c r="B154" s="15">
        <v>4</v>
      </c>
      <c r="C154" s="33" t="s">
        <v>394</v>
      </c>
      <c r="D154" s="31">
        <v>60</v>
      </c>
      <c r="E154" s="18"/>
    </row>
    <row r="155" spans="1:5" s="13" customFormat="1" ht="58.5" x14ac:dyDescent="0.25">
      <c r="A155" s="32" t="s">
        <v>406</v>
      </c>
      <c r="B155" s="15">
        <v>4</v>
      </c>
      <c r="C155" s="33" t="s">
        <v>394</v>
      </c>
      <c r="D155" s="31">
        <v>66</v>
      </c>
      <c r="E155" s="18"/>
    </row>
    <row r="156" spans="1:5" s="13" customFormat="1" ht="39" x14ac:dyDescent="0.25">
      <c r="A156" s="32" t="s">
        <v>408</v>
      </c>
      <c r="B156" s="15">
        <v>4</v>
      </c>
      <c r="C156" s="33" t="s">
        <v>394</v>
      </c>
      <c r="D156" s="31">
        <v>131</v>
      </c>
      <c r="E156" s="18"/>
    </row>
    <row r="157" spans="1:5" s="13" customFormat="1" ht="58.5" x14ac:dyDescent="0.25">
      <c r="A157" s="32" t="s">
        <v>409</v>
      </c>
      <c r="B157" s="15">
        <v>4</v>
      </c>
      <c r="C157" s="33" t="s">
        <v>394</v>
      </c>
      <c r="D157" s="31">
        <v>21</v>
      </c>
      <c r="E157" s="18"/>
    </row>
    <row r="158" spans="1:5" s="13" customFormat="1" ht="39" x14ac:dyDescent="0.25">
      <c r="A158" s="32" t="s">
        <v>410</v>
      </c>
      <c r="B158" s="15">
        <v>4</v>
      </c>
      <c r="C158" s="33" t="s">
        <v>394</v>
      </c>
      <c r="D158" s="31">
        <v>45</v>
      </c>
      <c r="E158" s="18"/>
    </row>
    <row r="159" spans="1:5" s="13" customFormat="1" ht="58.5" x14ac:dyDescent="0.25">
      <c r="A159" s="32" t="s">
        <v>411</v>
      </c>
      <c r="B159" s="15">
        <v>4</v>
      </c>
      <c r="C159" s="33" t="s">
        <v>394</v>
      </c>
      <c r="D159" s="31">
        <v>119</v>
      </c>
      <c r="E159" s="18"/>
    </row>
    <row r="160" spans="1:5" s="13" customFormat="1" ht="58.5" x14ac:dyDescent="0.25">
      <c r="A160" s="32" t="s">
        <v>405</v>
      </c>
      <c r="B160" s="15">
        <v>4</v>
      </c>
      <c r="C160" s="33" t="s">
        <v>394</v>
      </c>
      <c r="D160" s="31">
        <v>54</v>
      </c>
      <c r="E160" s="18"/>
    </row>
    <row r="161" spans="1:5" s="13" customFormat="1" ht="39" x14ac:dyDescent="0.25">
      <c r="A161" s="32" t="s">
        <v>412</v>
      </c>
      <c r="B161" s="15">
        <v>4</v>
      </c>
      <c r="C161" s="33" t="s">
        <v>394</v>
      </c>
      <c r="D161" s="31">
        <v>4</v>
      </c>
      <c r="E161" s="18"/>
    </row>
    <row r="162" spans="1:5" s="13" customFormat="1" ht="39" x14ac:dyDescent="0.25">
      <c r="A162" s="32" t="s">
        <v>412</v>
      </c>
      <c r="B162" s="15">
        <v>4</v>
      </c>
      <c r="C162" s="33" t="s">
        <v>394</v>
      </c>
      <c r="D162" s="31">
        <v>5</v>
      </c>
      <c r="E162" s="18"/>
    </row>
    <row r="163" spans="1:5" s="13" customFormat="1" ht="58.5" x14ac:dyDescent="0.25">
      <c r="A163" s="32" t="s">
        <v>407</v>
      </c>
      <c r="B163" s="15">
        <v>4</v>
      </c>
      <c r="C163" s="33" t="s">
        <v>394</v>
      </c>
      <c r="D163" s="31">
        <v>130</v>
      </c>
      <c r="E163" s="18"/>
    </row>
    <row r="164" spans="1:5" s="13" customFormat="1" ht="39" x14ac:dyDescent="0.25">
      <c r="A164" s="32" t="s">
        <v>413</v>
      </c>
      <c r="B164" s="15">
        <v>4</v>
      </c>
      <c r="C164" s="33" t="s">
        <v>394</v>
      </c>
      <c r="D164" s="31">
        <v>122</v>
      </c>
      <c r="E164" s="18"/>
    </row>
    <row r="165" spans="1:5" s="13" customFormat="1" ht="58.5" x14ac:dyDescent="0.25">
      <c r="A165" s="32" t="s">
        <v>405</v>
      </c>
      <c r="B165" s="15">
        <v>7</v>
      </c>
      <c r="C165" s="33" t="s">
        <v>271</v>
      </c>
      <c r="D165" s="31">
        <v>67</v>
      </c>
      <c r="E165" s="18"/>
    </row>
    <row r="166" spans="1:5" s="13" customFormat="1" ht="58.5" x14ac:dyDescent="0.25">
      <c r="A166" s="32" t="s">
        <v>414</v>
      </c>
      <c r="B166" s="15">
        <v>4</v>
      </c>
      <c r="C166" s="33" t="s">
        <v>394</v>
      </c>
      <c r="D166" s="31">
        <v>16</v>
      </c>
      <c r="E166" s="18"/>
    </row>
    <row r="167" spans="1:5" s="13" customFormat="1" ht="58.5" x14ac:dyDescent="0.25">
      <c r="A167" s="32" t="s">
        <v>414</v>
      </c>
      <c r="B167" s="15">
        <v>4</v>
      </c>
      <c r="C167" s="33" t="s">
        <v>394</v>
      </c>
      <c r="D167" s="31">
        <v>16</v>
      </c>
      <c r="E167" s="18"/>
    </row>
    <row r="168" spans="1:5" s="13" customFormat="1" ht="58.5" x14ac:dyDescent="0.25">
      <c r="A168" s="32" t="s">
        <v>414</v>
      </c>
      <c r="B168" s="15">
        <v>4</v>
      </c>
      <c r="C168" s="33" t="s">
        <v>394</v>
      </c>
      <c r="D168" s="31">
        <v>16</v>
      </c>
      <c r="E168" s="18"/>
    </row>
    <row r="169" spans="1:5" s="13" customFormat="1" ht="58.5" x14ac:dyDescent="0.25">
      <c r="A169" s="32" t="s">
        <v>406</v>
      </c>
      <c r="B169" s="15">
        <v>4</v>
      </c>
      <c r="C169" s="33" t="s">
        <v>394</v>
      </c>
      <c r="D169" s="31">
        <v>52</v>
      </c>
      <c r="E169" s="18"/>
    </row>
    <row r="170" spans="1:5" s="13" customFormat="1" ht="39" x14ac:dyDescent="0.25">
      <c r="A170" s="32" t="s">
        <v>415</v>
      </c>
      <c r="B170" s="15">
        <v>4</v>
      </c>
      <c r="C170" s="33" t="s">
        <v>394</v>
      </c>
      <c r="D170" s="31">
        <v>28</v>
      </c>
      <c r="E170" s="18"/>
    </row>
    <row r="171" spans="1:5" s="13" customFormat="1" ht="58.5" x14ac:dyDescent="0.25">
      <c r="A171" s="32" t="s">
        <v>416</v>
      </c>
      <c r="B171" s="15">
        <v>4</v>
      </c>
      <c r="C171" s="33" t="s">
        <v>394</v>
      </c>
      <c r="D171" s="31">
        <v>71</v>
      </c>
      <c r="E171" s="18"/>
    </row>
    <row r="172" spans="1:5" s="13" customFormat="1" ht="58.5" x14ac:dyDescent="0.25">
      <c r="A172" s="32" t="s">
        <v>417</v>
      </c>
      <c r="B172" s="15">
        <v>4</v>
      </c>
      <c r="C172" s="33" t="s">
        <v>394</v>
      </c>
      <c r="D172" s="31">
        <v>155</v>
      </c>
      <c r="E172" s="18"/>
    </row>
    <row r="173" spans="1:5" s="13" customFormat="1" ht="58.5" x14ac:dyDescent="0.25">
      <c r="A173" s="32" t="s">
        <v>405</v>
      </c>
      <c r="B173" s="15">
        <v>7</v>
      </c>
      <c r="C173" s="33" t="s">
        <v>271</v>
      </c>
      <c r="D173" s="31">
        <v>57</v>
      </c>
      <c r="E173" s="18"/>
    </row>
    <row r="174" spans="1:5" s="13" customFormat="1" ht="58.5" x14ac:dyDescent="0.25">
      <c r="A174" s="32" t="s">
        <v>414</v>
      </c>
      <c r="B174" s="15">
        <v>4</v>
      </c>
      <c r="C174" s="33" t="s">
        <v>394</v>
      </c>
      <c r="D174" s="31">
        <v>11</v>
      </c>
      <c r="E174" s="18"/>
    </row>
    <row r="175" spans="1:5" s="13" customFormat="1" ht="97.5" x14ac:dyDescent="0.25">
      <c r="A175" s="32" t="s">
        <v>418</v>
      </c>
      <c r="B175" s="15">
        <v>7</v>
      </c>
      <c r="C175" s="33" t="s">
        <v>271</v>
      </c>
      <c r="D175" s="31">
        <v>90</v>
      </c>
      <c r="E175" s="18"/>
    </row>
    <row r="176" spans="1:5" s="13" customFormat="1" ht="39" x14ac:dyDescent="0.25">
      <c r="A176" s="32" t="s">
        <v>419</v>
      </c>
      <c r="B176" s="15">
        <v>4</v>
      </c>
      <c r="C176" s="33" t="s">
        <v>394</v>
      </c>
      <c r="D176" s="31">
        <v>63</v>
      </c>
      <c r="E176" s="18"/>
    </row>
    <row r="177" spans="1:5" s="13" customFormat="1" ht="58.5" x14ac:dyDescent="0.25">
      <c r="A177" s="32" t="s">
        <v>420</v>
      </c>
      <c r="B177" s="15">
        <v>4</v>
      </c>
      <c r="C177" s="33" t="s">
        <v>394</v>
      </c>
      <c r="D177" s="31">
        <v>18</v>
      </c>
      <c r="E177" s="18"/>
    </row>
    <row r="178" spans="1:5" s="13" customFormat="1" ht="39" x14ac:dyDescent="0.25">
      <c r="A178" s="32" t="s">
        <v>421</v>
      </c>
      <c r="B178" s="15">
        <v>4</v>
      </c>
      <c r="C178" s="33" t="s">
        <v>394</v>
      </c>
      <c r="D178" s="31">
        <v>18</v>
      </c>
      <c r="E178" s="18"/>
    </row>
    <row r="179" spans="1:5" s="13" customFormat="1" ht="39" x14ac:dyDescent="0.25">
      <c r="A179" s="32" t="s">
        <v>421</v>
      </c>
      <c r="B179" s="15">
        <v>4</v>
      </c>
      <c r="C179" s="33" t="s">
        <v>394</v>
      </c>
      <c r="D179" s="31">
        <v>18</v>
      </c>
      <c r="E179" s="18"/>
    </row>
    <row r="180" spans="1:5" s="13" customFormat="1" ht="58.5" x14ac:dyDescent="0.25">
      <c r="A180" s="32" t="s">
        <v>420</v>
      </c>
      <c r="B180" s="15">
        <v>4</v>
      </c>
      <c r="C180" s="33" t="s">
        <v>394</v>
      </c>
      <c r="D180" s="31">
        <v>18</v>
      </c>
      <c r="E180" s="18"/>
    </row>
    <row r="181" spans="1:5" s="13" customFormat="1" ht="58.5" x14ac:dyDescent="0.25">
      <c r="A181" s="32" t="s">
        <v>420</v>
      </c>
      <c r="B181" s="15">
        <v>4</v>
      </c>
      <c r="C181" s="33" t="s">
        <v>394</v>
      </c>
      <c r="D181" s="31">
        <v>18</v>
      </c>
      <c r="E181" s="18"/>
    </row>
    <row r="182" spans="1:5" s="13" customFormat="1" ht="58.5" x14ac:dyDescent="0.25">
      <c r="A182" s="32" t="s">
        <v>420</v>
      </c>
      <c r="B182" s="15">
        <v>4</v>
      </c>
      <c r="C182" s="33" t="s">
        <v>394</v>
      </c>
      <c r="D182" s="31">
        <v>18</v>
      </c>
      <c r="E182" s="18"/>
    </row>
    <row r="183" spans="1:5" s="13" customFormat="1" ht="97.5" x14ac:dyDescent="0.25">
      <c r="A183" s="32" t="s">
        <v>422</v>
      </c>
      <c r="B183" s="15">
        <v>7</v>
      </c>
      <c r="C183" s="33" t="s">
        <v>271</v>
      </c>
      <c r="D183" s="31">
        <v>90</v>
      </c>
      <c r="E183" s="18"/>
    </row>
    <row r="184" spans="1:5" s="13" customFormat="1" ht="58.5" x14ac:dyDescent="0.25">
      <c r="A184" s="32" t="s">
        <v>405</v>
      </c>
      <c r="B184" s="15">
        <v>7</v>
      </c>
      <c r="C184" s="33" t="s">
        <v>271</v>
      </c>
      <c r="D184" s="31">
        <v>40</v>
      </c>
      <c r="E184" s="18"/>
    </row>
    <row r="185" spans="1:5" s="13" customFormat="1" ht="39" x14ac:dyDescent="0.25">
      <c r="A185" s="32" t="s">
        <v>423</v>
      </c>
      <c r="B185" s="15" t="s">
        <v>291</v>
      </c>
      <c r="C185" s="33" t="s">
        <v>424</v>
      </c>
      <c r="D185" s="31">
        <v>86</v>
      </c>
      <c r="E185" s="18"/>
    </row>
    <row r="186" spans="1:5" s="13" customFormat="1" ht="39" x14ac:dyDescent="0.25">
      <c r="A186" s="32" t="s">
        <v>421</v>
      </c>
      <c r="B186" s="15">
        <v>4</v>
      </c>
      <c r="C186" s="33" t="s">
        <v>394</v>
      </c>
      <c r="D186" s="31">
        <v>19</v>
      </c>
      <c r="E186" s="18"/>
    </row>
    <row r="187" spans="1:5" s="13" customFormat="1" ht="39" x14ac:dyDescent="0.25">
      <c r="A187" s="32" t="s">
        <v>423</v>
      </c>
      <c r="B187" s="15">
        <v>7</v>
      </c>
      <c r="C187" s="33" t="s">
        <v>271</v>
      </c>
      <c r="D187" s="31">
        <v>82</v>
      </c>
      <c r="E187" s="18"/>
    </row>
    <row r="188" spans="1:5" s="13" customFormat="1" ht="58.5" x14ac:dyDescent="0.25">
      <c r="A188" s="32" t="s">
        <v>425</v>
      </c>
      <c r="B188" s="15">
        <v>7</v>
      </c>
      <c r="C188" s="33" t="s">
        <v>271</v>
      </c>
      <c r="D188" s="31">
        <v>50</v>
      </c>
      <c r="E188" s="18"/>
    </row>
    <row r="189" spans="1:5" s="13" customFormat="1" ht="58.5" x14ac:dyDescent="0.25">
      <c r="A189" s="32" t="s">
        <v>426</v>
      </c>
      <c r="B189" s="15">
        <v>4</v>
      </c>
      <c r="C189" s="33" t="s">
        <v>394</v>
      </c>
      <c r="D189" s="31">
        <v>59</v>
      </c>
      <c r="E189" s="18"/>
    </row>
    <row r="190" spans="1:5" s="13" customFormat="1" ht="58.5" x14ac:dyDescent="0.25">
      <c r="A190" s="32" t="s">
        <v>407</v>
      </c>
      <c r="B190" s="15">
        <v>4</v>
      </c>
      <c r="C190" s="33" t="s">
        <v>394</v>
      </c>
      <c r="D190" s="31">
        <v>24</v>
      </c>
      <c r="E190" s="18"/>
    </row>
    <row r="191" spans="1:5" s="13" customFormat="1" ht="58.5" x14ac:dyDescent="0.25">
      <c r="A191" s="32" t="s">
        <v>414</v>
      </c>
      <c r="B191" s="15">
        <v>4</v>
      </c>
      <c r="C191" s="33" t="s">
        <v>394</v>
      </c>
      <c r="D191" s="31">
        <v>83</v>
      </c>
      <c r="E191" s="18"/>
    </row>
    <row r="192" spans="1:5" s="13" customFormat="1" ht="58.5" x14ac:dyDescent="0.25">
      <c r="A192" s="32" t="s">
        <v>414</v>
      </c>
      <c r="B192" s="15">
        <v>4</v>
      </c>
      <c r="C192" s="33" t="s">
        <v>394</v>
      </c>
      <c r="D192" s="31">
        <v>26</v>
      </c>
      <c r="E192" s="18"/>
    </row>
    <row r="193" spans="1:5" s="13" customFormat="1" ht="39" x14ac:dyDescent="0.25">
      <c r="A193" s="32" t="s">
        <v>427</v>
      </c>
      <c r="B193" s="15">
        <v>4</v>
      </c>
      <c r="C193" s="33" t="s">
        <v>394</v>
      </c>
      <c r="D193" s="31">
        <v>102</v>
      </c>
      <c r="E193" s="18"/>
    </row>
    <row r="194" spans="1:5" s="13" customFormat="1" ht="58.5" x14ac:dyDescent="0.25">
      <c r="A194" s="32" t="s">
        <v>428</v>
      </c>
      <c r="B194" s="15">
        <v>4</v>
      </c>
      <c r="C194" s="33" t="s">
        <v>394</v>
      </c>
      <c r="D194" s="31">
        <v>60</v>
      </c>
      <c r="E194" s="18"/>
    </row>
    <row r="195" spans="1:5" s="13" customFormat="1" ht="58.5" x14ac:dyDescent="0.25">
      <c r="A195" s="32" t="s">
        <v>429</v>
      </c>
      <c r="B195" s="15">
        <v>4</v>
      </c>
      <c r="C195" s="33" t="s">
        <v>394</v>
      </c>
      <c r="D195" s="31">
        <v>14</v>
      </c>
      <c r="E195" s="18"/>
    </row>
    <row r="196" spans="1:5" s="13" customFormat="1" ht="58.5" x14ac:dyDescent="0.25">
      <c r="A196" s="32" t="s">
        <v>430</v>
      </c>
      <c r="B196" s="15">
        <v>4</v>
      </c>
      <c r="C196" s="33" t="s">
        <v>394</v>
      </c>
      <c r="D196" s="31">
        <v>102</v>
      </c>
      <c r="E196" s="18"/>
    </row>
    <row r="197" spans="1:5" s="13" customFormat="1" ht="58.5" x14ac:dyDescent="0.25">
      <c r="A197" s="32" t="s">
        <v>431</v>
      </c>
      <c r="B197" s="15">
        <v>4</v>
      </c>
      <c r="C197" s="33" t="s">
        <v>394</v>
      </c>
      <c r="D197" s="31">
        <v>55</v>
      </c>
      <c r="E197" s="18"/>
    </row>
    <row r="198" spans="1:5" s="13" customFormat="1" ht="39" x14ac:dyDescent="0.25">
      <c r="A198" s="32" t="s">
        <v>432</v>
      </c>
      <c r="B198" s="15">
        <v>7</v>
      </c>
      <c r="C198" s="33" t="s">
        <v>271</v>
      </c>
      <c r="D198" s="31">
        <v>97</v>
      </c>
      <c r="E198" s="18"/>
    </row>
    <row r="199" spans="1:5" s="13" customFormat="1" ht="39" x14ac:dyDescent="0.25">
      <c r="A199" s="32" t="s">
        <v>433</v>
      </c>
      <c r="B199" s="15">
        <v>4</v>
      </c>
      <c r="C199" s="33" t="s">
        <v>394</v>
      </c>
      <c r="D199" s="31">
        <v>47</v>
      </c>
      <c r="E199" s="18"/>
    </row>
    <row r="200" spans="1:5" s="13" customFormat="1" ht="58.5" x14ac:dyDescent="0.25">
      <c r="A200" s="32" t="s">
        <v>434</v>
      </c>
      <c r="B200" s="15">
        <v>4</v>
      </c>
      <c r="C200" s="33" t="s">
        <v>394</v>
      </c>
      <c r="D200" s="31">
        <v>6</v>
      </c>
      <c r="E200" s="18"/>
    </row>
    <row r="201" spans="1:5" s="13" customFormat="1" ht="58.5" x14ac:dyDescent="0.25">
      <c r="A201" s="32" t="s">
        <v>435</v>
      </c>
      <c r="B201" s="15">
        <v>4</v>
      </c>
      <c r="C201" s="33" t="s">
        <v>394</v>
      </c>
      <c r="D201" s="31">
        <v>96</v>
      </c>
      <c r="E201" s="18"/>
    </row>
    <row r="202" spans="1:5" s="13" customFormat="1" ht="39" x14ac:dyDescent="0.25">
      <c r="A202" s="32" t="s">
        <v>432</v>
      </c>
      <c r="B202" s="15">
        <v>7</v>
      </c>
      <c r="C202" s="33" t="s">
        <v>271</v>
      </c>
      <c r="D202" s="31">
        <v>92</v>
      </c>
      <c r="E202" s="18"/>
    </row>
    <row r="203" spans="1:5" s="13" customFormat="1" ht="58.5" x14ac:dyDescent="0.25">
      <c r="A203" s="32" t="s">
        <v>436</v>
      </c>
      <c r="B203" s="15">
        <v>4</v>
      </c>
      <c r="C203" s="33" t="s">
        <v>394</v>
      </c>
      <c r="D203" s="31">
        <v>48</v>
      </c>
      <c r="E203" s="18"/>
    </row>
    <row r="204" spans="1:5" s="13" customFormat="1" ht="97.5" x14ac:dyDescent="0.25">
      <c r="A204" s="32" t="s">
        <v>437</v>
      </c>
      <c r="B204" s="15">
        <v>4</v>
      </c>
      <c r="C204" s="33" t="s">
        <v>394</v>
      </c>
      <c r="D204" s="31">
        <v>101</v>
      </c>
      <c r="E204" s="18"/>
    </row>
    <row r="205" spans="1:5" s="13" customFormat="1" ht="58.5" x14ac:dyDescent="0.25">
      <c r="A205" s="32" t="s">
        <v>407</v>
      </c>
      <c r="B205" s="15">
        <v>4</v>
      </c>
      <c r="C205" s="33" t="s">
        <v>394</v>
      </c>
      <c r="D205" s="31">
        <v>56</v>
      </c>
      <c r="E205" s="18"/>
    </row>
    <row r="206" spans="1:5" s="13" customFormat="1" ht="39" x14ac:dyDescent="0.25">
      <c r="A206" s="32" t="s">
        <v>433</v>
      </c>
      <c r="B206" s="15">
        <v>4</v>
      </c>
      <c r="C206" s="33" t="s">
        <v>394</v>
      </c>
      <c r="D206" s="31">
        <v>3</v>
      </c>
      <c r="E206" s="18"/>
    </row>
    <row r="207" spans="1:5" s="13" customFormat="1" ht="58.5" x14ac:dyDescent="0.25">
      <c r="A207" s="32" t="s">
        <v>405</v>
      </c>
      <c r="B207" s="15">
        <v>7</v>
      </c>
      <c r="C207" s="33" t="s">
        <v>271</v>
      </c>
      <c r="D207" s="31">
        <v>41</v>
      </c>
      <c r="E207" s="18"/>
    </row>
    <row r="208" spans="1:5" s="13" customFormat="1" ht="39" x14ac:dyDescent="0.25">
      <c r="A208" s="32" t="s">
        <v>438</v>
      </c>
      <c r="B208" s="15">
        <v>4</v>
      </c>
      <c r="C208" s="33" t="s">
        <v>394</v>
      </c>
      <c r="D208" s="31">
        <v>29</v>
      </c>
      <c r="E208" s="18"/>
    </row>
    <row r="209" spans="1:5" s="13" customFormat="1" ht="58.5" x14ac:dyDescent="0.25">
      <c r="A209" s="32" t="s">
        <v>425</v>
      </c>
      <c r="B209" s="15">
        <v>7</v>
      </c>
      <c r="C209" s="33" t="s">
        <v>271</v>
      </c>
      <c r="D209" s="31">
        <v>48</v>
      </c>
      <c r="E209" s="18"/>
    </row>
    <row r="210" spans="1:5" s="13" customFormat="1" ht="39" x14ac:dyDescent="0.25">
      <c r="A210" s="32" t="s">
        <v>439</v>
      </c>
      <c r="B210" s="15">
        <v>4</v>
      </c>
      <c r="C210" s="33" t="s">
        <v>394</v>
      </c>
      <c r="D210" s="31">
        <v>46</v>
      </c>
      <c r="E210" s="18"/>
    </row>
    <row r="211" spans="1:5" s="13" customFormat="1" ht="58.5" x14ac:dyDescent="0.25">
      <c r="A211" s="32" t="s">
        <v>405</v>
      </c>
      <c r="B211" s="15">
        <v>4</v>
      </c>
      <c r="C211" s="33" t="s">
        <v>394</v>
      </c>
      <c r="D211" s="31">
        <v>38</v>
      </c>
      <c r="E211" s="18"/>
    </row>
    <row r="212" spans="1:5" s="13" customFormat="1" ht="19.5" x14ac:dyDescent="0.25">
      <c r="A212" s="32" t="s">
        <v>440</v>
      </c>
      <c r="B212" s="15">
        <v>7</v>
      </c>
      <c r="C212" s="33" t="s">
        <v>271</v>
      </c>
      <c r="D212" s="31">
        <v>93</v>
      </c>
      <c r="E212" s="18"/>
    </row>
    <row r="213" spans="1:5" s="13" customFormat="1" ht="39" x14ac:dyDescent="0.25">
      <c r="A213" s="32" t="s">
        <v>441</v>
      </c>
      <c r="B213" s="15">
        <v>4</v>
      </c>
      <c r="C213" s="33" t="s">
        <v>442</v>
      </c>
      <c r="D213" s="31">
        <v>11</v>
      </c>
      <c r="E213" s="18"/>
    </row>
    <row r="214" spans="1:5" s="13" customFormat="1" ht="58.5" x14ac:dyDescent="0.25">
      <c r="A214" s="32" t="s">
        <v>443</v>
      </c>
      <c r="B214" s="15">
        <v>7</v>
      </c>
      <c r="C214" s="33" t="s">
        <v>271</v>
      </c>
      <c r="D214" s="31">
        <v>25</v>
      </c>
      <c r="E214" s="18"/>
    </row>
    <row r="215" spans="1:5" s="13" customFormat="1" ht="58.5" x14ac:dyDescent="0.25">
      <c r="A215" s="32" t="s">
        <v>443</v>
      </c>
      <c r="B215" s="15">
        <v>4</v>
      </c>
      <c r="C215" s="33" t="s">
        <v>444</v>
      </c>
      <c r="D215" s="31">
        <v>20</v>
      </c>
      <c r="E215" s="18"/>
    </row>
    <row r="216" spans="1:5" s="13" customFormat="1" ht="19.5" x14ac:dyDescent="0.25">
      <c r="A216" s="32" t="s">
        <v>440</v>
      </c>
      <c r="B216" s="15">
        <v>7</v>
      </c>
      <c r="C216" s="33" t="s">
        <v>271</v>
      </c>
      <c r="D216" s="31">
        <v>34</v>
      </c>
      <c r="E216" s="18"/>
    </row>
    <row r="217" spans="1:5" s="13" customFormat="1" ht="58.5" x14ac:dyDescent="0.25">
      <c r="A217" s="32" t="s">
        <v>445</v>
      </c>
      <c r="B217" s="15">
        <v>4</v>
      </c>
      <c r="C217" s="33" t="s">
        <v>446</v>
      </c>
      <c r="D217" s="31">
        <v>29</v>
      </c>
      <c r="E217" s="18"/>
    </row>
    <row r="218" spans="1:5" s="13" customFormat="1" ht="58.5" x14ac:dyDescent="0.25">
      <c r="A218" s="32" t="s">
        <v>443</v>
      </c>
      <c r="B218" s="15">
        <v>7</v>
      </c>
      <c r="C218" s="33" t="s">
        <v>271</v>
      </c>
      <c r="D218" s="31">
        <v>17</v>
      </c>
      <c r="E218" s="18"/>
    </row>
    <row r="219" spans="1:5" s="13" customFormat="1" ht="39" x14ac:dyDescent="0.25">
      <c r="A219" s="32" t="s">
        <v>447</v>
      </c>
      <c r="B219" s="15">
        <v>7</v>
      </c>
      <c r="C219" s="33" t="s">
        <v>271</v>
      </c>
      <c r="D219" s="31">
        <v>249</v>
      </c>
      <c r="E219" s="18"/>
    </row>
    <row r="220" spans="1:5" s="13" customFormat="1" ht="19.5" x14ac:dyDescent="0.25">
      <c r="A220" s="32" t="s">
        <v>440</v>
      </c>
      <c r="B220" s="15">
        <v>7</v>
      </c>
      <c r="C220" s="33" t="s">
        <v>271</v>
      </c>
      <c r="D220" s="31">
        <v>229</v>
      </c>
      <c r="E220" s="18"/>
    </row>
    <row r="221" spans="1:5" s="13" customFormat="1" ht="58.5" x14ac:dyDescent="0.25">
      <c r="A221" s="32" t="s">
        <v>448</v>
      </c>
      <c r="B221" s="15">
        <v>4.7</v>
      </c>
      <c r="C221" s="33" t="s">
        <v>449</v>
      </c>
      <c r="D221" s="31">
        <v>110</v>
      </c>
      <c r="E221" s="18"/>
    </row>
    <row r="222" spans="1:5" s="13" customFormat="1" ht="39" x14ac:dyDescent="0.25">
      <c r="A222" s="32" t="s">
        <v>450</v>
      </c>
      <c r="B222" s="15">
        <v>4.7</v>
      </c>
      <c r="C222" s="33" t="s">
        <v>449</v>
      </c>
      <c r="D222" s="31">
        <v>84</v>
      </c>
      <c r="E222" s="18"/>
    </row>
    <row r="223" spans="1:5" s="13" customFormat="1" ht="58.5" x14ac:dyDescent="0.25">
      <c r="A223" s="32" t="s">
        <v>451</v>
      </c>
      <c r="B223" s="15">
        <v>4.7</v>
      </c>
      <c r="C223" s="33" t="s">
        <v>449</v>
      </c>
      <c r="D223" s="31">
        <v>46</v>
      </c>
      <c r="E223" s="18"/>
    </row>
    <row r="224" spans="1:5" s="13" customFormat="1" ht="39" x14ac:dyDescent="0.25">
      <c r="A224" s="32" t="s">
        <v>452</v>
      </c>
      <c r="B224" s="15">
        <v>4</v>
      </c>
      <c r="C224" s="33" t="s">
        <v>453</v>
      </c>
      <c r="D224" s="31">
        <v>13</v>
      </c>
      <c r="E224" s="18"/>
    </row>
    <row r="225" spans="1:5" s="13" customFormat="1" ht="19.5" x14ac:dyDescent="0.25">
      <c r="A225" s="32" t="s">
        <v>454</v>
      </c>
      <c r="B225" s="15">
        <v>4</v>
      </c>
      <c r="C225" s="33" t="s">
        <v>455</v>
      </c>
      <c r="D225" s="31">
        <v>43</v>
      </c>
      <c r="E225" s="18"/>
    </row>
    <row r="226" spans="1:5" s="13" customFormat="1" ht="39" x14ac:dyDescent="0.25">
      <c r="A226" s="32" t="s">
        <v>456</v>
      </c>
      <c r="B226" s="15">
        <v>7</v>
      </c>
      <c r="C226" s="33" t="s">
        <v>271</v>
      </c>
      <c r="D226" s="31">
        <v>14</v>
      </c>
      <c r="E226" s="18"/>
    </row>
    <row r="227" spans="1:5" s="13" customFormat="1" ht="58.5" x14ac:dyDescent="0.25">
      <c r="A227" s="32" t="s">
        <v>443</v>
      </c>
      <c r="B227" s="15">
        <v>7</v>
      </c>
      <c r="C227" s="33" t="s">
        <v>271</v>
      </c>
      <c r="D227" s="31">
        <v>31</v>
      </c>
      <c r="E227" s="18"/>
    </row>
    <row r="228" spans="1:5" s="13" customFormat="1" ht="58.5" x14ac:dyDescent="0.25">
      <c r="A228" s="32" t="s">
        <v>451</v>
      </c>
      <c r="B228" s="15">
        <v>7</v>
      </c>
      <c r="C228" s="33" t="s">
        <v>271</v>
      </c>
      <c r="D228" s="31">
        <v>58</v>
      </c>
      <c r="E228" s="18"/>
    </row>
    <row r="229" spans="1:5" s="13" customFormat="1" ht="58.5" x14ac:dyDescent="0.25">
      <c r="A229" s="32" t="s">
        <v>457</v>
      </c>
      <c r="B229" s="15">
        <v>4</v>
      </c>
      <c r="C229" s="33" t="s">
        <v>458</v>
      </c>
      <c r="D229" s="31">
        <v>45</v>
      </c>
      <c r="E229" s="18"/>
    </row>
    <row r="230" spans="1:5" s="13" customFormat="1" ht="19.5" x14ac:dyDescent="0.25">
      <c r="A230" s="32" t="s">
        <v>459</v>
      </c>
      <c r="B230" s="15">
        <v>7</v>
      </c>
      <c r="C230" s="33" t="s">
        <v>271</v>
      </c>
      <c r="D230" s="31">
        <v>11</v>
      </c>
      <c r="E230" s="18"/>
    </row>
    <row r="231" spans="1:5" s="13" customFormat="1" ht="39" x14ac:dyDescent="0.25">
      <c r="A231" s="32" t="s">
        <v>460</v>
      </c>
      <c r="B231" s="15">
        <v>7</v>
      </c>
      <c r="C231" s="33" t="s">
        <v>271</v>
      </c>
      <c r="D231" s="31">
        <v>58</v>
      </c>
      <c r="E231" s="18"/>
    </row>
    <row r="232" spans="1:5" s="13" customFormat="1" ht="58.5" x14ac:dyDescent="0.25">
      <c r="A232" s="32" t="s">
        <v>461</v>
      </c>
      <c r="B232" s="15">
        <v>7</v>
      </c>
      <c r="C232" s="33" t="s">
        <v>271</v>
      </c>
      <c r="D232" s="31">
        <v>61</v>
      </c>
      <c r="E232" s="18"/>
    </row>
    <row r="233" spans="1:5" s="13" customFormat="1" ht="39" x14ac:dyDescent="0.25">
      <c r="A233" s="32" t="s">
        <v>460</v>
      </c>
      <c r="B233" s="15">
        <v>7</v>
      </c>
      <c r="C233" s="33" t="s">
        <v>271</v>
      </c>
      <c r="D233" s="31">
        <v>100</v>
      </c>
      <c r="E233" s="18"/>
    </row>
    <row r="234" spans="1:5" s="13" customFormat="1" ht="39" x14ac:dyDescent="0.25">
      <c r="A234" s="32" t="s">
        <v>462</v>
      </c>
      <c r="B234" s="15">
        <v>4</v>
      </c>
      <c r="C234" s="33" t="s">
        <v>463</v>
      </c>
      <c r="D234" s="31">
        <v>23</v>
      </c>
      <c r="E234" s="18"/>
    </row>
    <row r="235" spans="1:5" s="13" customFormat="1" ht="58.5" x14ac:dyDescent="0.25">
      <c r="A235" s="32" t="s">
        <v>448</v>
      </c>
      <c r="B235" s="15">
        <v>4</v>
      </c>
      <c r="C235" s="33" t="s">
        <v>464</v>
      </c>
      <c r="D235" s="31">
        <v>32</v>
      </c>
      <c r="E235" s="18"/>
    </row>
    <row r="236" spans="1:5" s="13" customFormat="1" ht="19.5" x14ac:dyDescent="0.25">
      <c r="A236" s="32" t="s">
        <v>459</v>
      </c>
      <c r="B236" s="15">
        <v>7</v>
      </c>
      <c r="C236" s="33" t="s">
        <v>271</v>
      </c>
      <c r="D236" s="31">
        <v>102</v>
      </c>
      <c r="E236" s="18"/>
    </row>
    <row r="237" spans="1:5" s="13" customFormat="1" ht="39" x14ac:dyDescent="0.25">
      <c r="A237" s="32" t="s">
        <v>465</v>
      </c>
      <c r="B237" s="15">
        <v>7</v>
      </c>
      <c r="C237" s="33" t="s">
        <v>271</v>
      </c>
      <c r="D237" s="31">
        <v>27</v>
      </c>
      <c r="E237" s="18"/>
    </row>
    <row r="238" spans="1:5" s="13" customFormat="1" ht="58.5" x14ac:dyDescent="0.25">
      <c r="A238" s="32" t="s">
        <v>443</v>
      </c>
      <c r="B238" s="15">
        <v>7</v>
      </c>
      <c r="C238" s="33" t="s">
        <v>271</v>
      </c>
      <c r="D238" s="31">
        <v>47</v>
      </c>
      <c r="E238" s="18"/>
    </row>
    <row r="239" spans="1:5" s="13" customFormat="1" ht="58.5" x14ac:dyDescent="0.25">
      <c r="A239" s="32" t="s">
        <v>443</v>
      </c>
      <c r="B239" s="15">
        <v>7</v>
      </c>
      <c r="C239" s="33" t="s">
        <v>271</v>
      </c>
      <c r="D239" s="31">
        <v>34</v>
      </c>
      <c r="E239" s="18"/>
    </row>
    <row r="240" spans="1:5" s="13" customFormat="1" ht="58.5" x14ac:dyDescent="0.25">
      <c r="A240" s="32" t="s">
        <v>443</v>
      </c>
      <c r="B240" s="15">
        <v>7</v>
      </c>
      <c r="C240" s="33" t="s">
        <v>271</v>
      </c>
      <c r="D240" s="31">
        <v>36</v>
      </c>
      <c r="E240" s="18"/>
    </row>
    <row r="241" spans="1:5" s="13" customFormat="1" ht="39" x14ac:dyDescent="0.25">
      <c r="A241" s="32" t="s">
        <v>460</v>
      </c>
      <c r="B241" s="15">
        <v>7</v>
      </c>
      <c r="C241" s="33" t="s">
        <v>271</v>
      </c>
      <c r="D241" s="31">
        <v>100</v>
      </c>
      <c r="E241" s="18"/>
    </row>
    <row r="242" spans="1:5" s="13" customFormat="1" ht="39" x14ac:dyDescent="0.25">
      <c r="A242" s="32" t="s">
        <v>460</v>
      </c>
      <c r="B242" s="15">
        <v>4</v>
      </c>
      <c r="C242" s="33" t="s">
        <v>466</v>
      </c>
      <c r="D242" s="31">
        <v>100</v>
      </c>
      <c r="E242" s="18"/>
    </row>
    <row r="243" spans="1:5" s="13" customFormat="1" ht="39" x14ac:dyDescent="0.25">
      <c r="A243" s="32" t="s">
        <v>467</v>
      </c>
      <c r="B243" s="15">
        <v>7</v>
      </c>
      <c r="C243" s="33" t="s">
        <v>271</v>
      </c>
      <c r="D243" s="31">
        <v>67</v>
      </c>
      <c r="E243" s="18"/>
    </row>
    <row r="244" spans="1:5" s="13" customFormat="1" ht="39" x14ac:dyDescent="0.25">
      <c r="A244" s="32" t="s">
        <v>460</v>
      </c>
      <c r="B244" s="15">
        <v>4</v>
      </c>
      <c r="C244" s="33" t="s">
        <v>468</v>
      </c>
      <c r="D244" s="31">
        <v>23</v>
      </c>
      <c r="E244" s="18"/>
    </row>
    <row r="245" spans="1:5" s="13" customFormat="1" ht="39" x14ac:dyDescent="0.25">
      <c r="A245" s="32" t="s">
        <v>460</v>
      </c>
      <c r="B245" s="15">
        <v>7</v>
      </c>
      <c r="C245" s="33" t="s">
        <v>271</v>
      </c>
      <c r="D245" s="31">
        <v>100</v>
      </c>
      <c r="E245" s="18"/>
    </row>
    <row r="246" spans="1:5" s="13" customFormat="1" ht="39" x14ac:dyDescent="0.25">
      <c r="A246" s="32" t="s">
        <v>460</v>
      </c>
      <c r="B246" s="15">
        <v>7</v>
      </c>
      <c r="C246" s="33" t="s">
        <v>271</v>
      </c>
      <c r="D246" s="31">
        <v>48</v>
      </c>
      <c r="E246" s="18"/>
    </row>
    <row r="247" spans="1:5" s="13" customFormat="1" ht="39" x14ac:dyDescent="0.25">
      <c r="A247" s="32" t="s">
        <v>460</v>
      </c>
      <c r="B247" s="15">
        <v>7</v>
      </c>
      <c r="C247" s="33" t="s">
        <v>271</v>
      </c>
      <c r="D247" s="31">
        <v>64</v>
      </c>
      <c r="E247" s="18"/>
    </row>
    <row r="248" spans="1:5" s="13" customFormat="1" ht="39" x14ac:dyDescent="0.25">
      <c r="A248" s="32" t="s">
        <v>469</v>
      </c>
      <c r="B248" s="15">
        <v>4</v>
      </c>
      <c r="C248" s="33" t="s">
        <v>470</v>
      </c>
      <c r="D248" s="31">
        <v>47</v>
      </c>
      <c r="E248" s="18"/>
    </row>
    <row r="249" spans="1:5" s="13" customFormat="1" ht="19.5" x14ac:dyDescent="0.25">
      <c r="A249" s="32" t="s">
        <v>471</v>
      </c>
      <c r="B249" s="15">
        <v>7</v>
      </c>
      <c r="C249" s="33" t="s">
        <v>271</v>
      </c>
      <c r="D249" s="31">
        <v>242</v>
      </c>
      <c r="E249" s="18"/>
    </row>
    <row r="250" spans="1:5" s="13" customFormat="1" ht="39" x14ac:dyDescent="0.25">
      <c r="A250" s="32" t="s">
        <v>460</v>
      </c>
      <c r="B250" s="15">
        <v>4</v>
      </c>
      <c r="C250" s="33" t="s">
        <v>468</v>
      </c>
      <c r="D250" s="31">
        <v>25</v>
      </c>
      <c r="E250" s="18"/>
    </row>
    <row r="251" spans="1:5" s="13" customFormat="1" ht="39" x14ac:dyDescent="0.25">
      <c r="A251" s="32" t="s">
        <v>460</v>
      </c>
      <c r="B251" s="15">
        <v>4</v>
      </c>
      <c r="C251" s="33" t="s">
        <v>468</v>
      </c>
      <c r="D251" s="31">
        <v>25</v>
      </c>
      <c r="E251" s="18"/>
    </row>
    <row r="252" spans="1:5" s="13" customFormat="1" ht="39" x14ac:dyDescent="0.25">
      <c r="A252" s="32" t="s">
        <v>460</v>
      </c>
      <c r="B252" s="15">
        <v>4</v>
      </c>
      <c r="C252" s="33" t="s">
        <v>468</v>
      </c>
      <c r="D252" s="31">
        <v>25</v>
      </c>
      <c r="E252" s="18"/>
    </row>
    <row r="253" spans="1:5" s="13" customFormat="1" ht="58.5" x14ac:dyDescent="0.25">
      <c r="A253" s="32" t="s">
        <v>472</v>
      </c>
      <c r="B253" s="15">
        <v>4</v>
      </c>
      <c r="C253" s="33" t="s">
        <v>473</v>
      </c>
      <c r="D253" s="31">
        <v>49</v>
      </c>
      <c r="E253" s="18"/>
    </row>
    <row r="254" spans="1:5" s="13" customFormat="1" ht="58.5" x14ac:dyDescent="0.25">
      <c r="A254" s="32" t="s">
        <v>474</v>
      </c>
      <c r="B254" s="15">
        <v>4</v>
      </c>
      <c r="C254" s="33" t="s">
        <v>473</v>
      </c>
      <c r="D254" s="31">
        <v>47</v>
      </c>
      <c r="E254" s="18"/>
    </row>
    <row r="255" spans="1:5" s="13" customFormat="1" ht="19.5" x14ac:dyDescent="0.25">
      <c r="A255" s="32" t="s">
        <v>475</v>
      </c>
      <c r="B255" s="15">
        <v>7</v>
      </c>
      <c r="C255" s="33" t="s">
        <v>271</v>
      </c>
      <c r="D255" s="31">
        <v>141</v>
      </c>
      <c r="E255" s="18"/>
    </row>
    <row r="256" spans="1:5" s="13" customFormat="1" ht="39" x14ac:dyDescent="0.25">
      <c r="A256" s="32" t="s">
        <v>465</v>
      </c>
      <c r="B256" s="15">
        <v>4</v>
      </c>
      <c r="C256" s="33" t="s">
        <v>476</v>
      </c>
      <c r="D256" s="31">
        <v>47</v>
      </c>
      <c r="E256" s="18"/>
    </row>
    <row r="257" spans="1:5" s="13" customFormat="1" ht="58.5" x14ac:dyDescent="0.25">
      <c r="A257" s="32" t="s">
        <v>465</v>
      </c>
      <c r="B257" s="15">
        <v>4.7</v>
      </c>
      <c r="C257" s="33" t="s">
        <v>477</v>
      </c>
      <c r="D257" s="31">
        <v>206</v>
      </c>
      <c r="E257" s="18"/>
    </row>
    <row r="258" spans="1:5" s="13" customFormat="1" ht="78" x14ac:dyDescent="0.25">
      <c r="A258" s="32" t="s">
        <v>478</v>
      </c>
      <c r="B258" s="15">
        <v>4</v>
      </c>
      <c r="C258" s="33" t="s">
        <v>479</v>
      </c>
      <c r="D258" s="31">
        <v>80</v>
      </c>
      <c r="E258" s="18"/>
    </row>
    <row r="259" spans="1:5" s="13" customFormat="1" ht="39" x14ac:dyDescent="0.25">
      <c r="A259" s="32" t="s">
        <v>480</v>
      </c>
      <c r="B259" s="15">
        <v>4</v>
      </c>
      <c r="C259" s="33" t="s">
        <v>479</v>
      </c>
      <c r="D259" s="31">
        <v>60</v>
      </c>
      <c r="E259" s="18"/>
    </row>
    <row r="260" spans="1:5" s="13" customFormat="1" ht="39" x14ac:dyDescent="0.25">
      <c r="A260" s="32" t="s">
        <v>481</v>
      </c>
      <c r="B260" s="15">
        <v>4</v>
      </c>
      <c r="C260" s="33" t="s">
        <v>482</v>
      </c>
      <c r="D260" s="31">
        <v>74</v>
      </c>
      <c r="E260" s="18"/>
    </row>
    <row r="261" spans="1:5" s="13" customFormat="1" ht="58.5" x14ac:dyDescent="0.25">
      <c r="A261" s="32" t="s">
        <v>483</v>
      </c>
      <c r="B261" s="15">
        <v>4</v>
      </c>
      <c r="C261" s="33" t="s">
        <v>484</v>
      </c>
      <c r="D261" s="31">
        <v>64</v>
      </c>
      <c r="E261" s="18"/>
    </row>
    <row r="262" spans="1:5" s="13" customFormat="1" ht="19.5" x14ac:dyDescent="0.25">
      <c r="A262" s="32" t="s">
        <v>471</v>
      </c>
      <c r="B262" s="15">
        <v>7</v>
      </c>
      <c r="C262" s="33" t="s">
        <v>271</v>
      </c>
      <c r="D262" s="31">
        <v>49</v>
      </c>
      <c r="E262" s="18"/>
    </row>
    <row r="263" spans="1:5" s="13" customFormat="1" ht="78" x14ac:dyDescent="0.25">
      <c r="A263" s="32" t="s">
        <v>485</v>
      </c>
      <c r="B263" s="15">
        <v>4</v>
      </c>
      <c r="C263" s="33" t="s">
        <v>486</v>
      </c>
      <c r="D263" s="31">
        <v>30</v>
      </c>
      <c r="E263" s="18"/>
    </row>
    <row r="264" spans="1:5" s="13" customFormat="1" ht="78" x14ac:dyDescent="0.25">
      <c r="A264" s="32" t="s">
        <v>485</v>
      </c>
      <c r="B264" s="15">
        <v>4</v>
      </c>
      <c r="C264" s="33" t="s">
        <v>486</v>
      </c>
      <c r="D264" s="31">
        <v>30</v>
      </c>
      <c r="E264" s="18"/>
    </row>
    <row r="265" spans="1:5" s="13" customFormat="1" ht="58.5" x14ac:dyDescent="0.25">
      <c r="A265" s="32" t="s">
        <v>487</v>
      </c>
      <c r="B265" s="15">
        <v>4</v>
      </c>
      <c r="C265" s="33" t="s">
        <v>486</v>
      </c>
      <c r="D265" s="31">
        <v>30</v>
      </c>
      <c r="E265" s="18"/>
    </row>
    <row r="266" spans="1:5" s="13" customFormat="1" ht="58.5" x14ac:dyDescent="0.25">
      <c r="A266" s="32" t="s">
        <v>487</v>
      </c>
      <c r="B266" s="15">
        <v>4</v>
      </c>
      <c r="C266" s="33" t="s">
        <v>486</v>
      </c>
      <c r="D266" s="31">
        <v>24</v>
      </c>
      <c r="E266" s="18"/>
    </row>
    <row r="267" spans="1:5" s="13" customFormat="1" ht="58.5" x14ac:dyDescent="0.25">
      <c r="A267" s="32" t="s">
        <v>487</v>
      </c>
      <c r="B267" s="15">
        <v>4</v>
      </c>
      <c r="C267" s="33" t="s">
        <v>486</v>
      </c>
      <c r="D267" s="31">
        <v>30</v>
      </c>
      <c r="E267" s="18"/>
    </row>
    <row r="268" spans="1:5" s="13" customFormat="1" ht="58.5" x14ac:dyDescent="0.25">
      <c r="A268" s="32" t="s">
        <v>487</v>
      </c>
      <c r="B268" s="15">
        <v>4</v>
      </c>
      <c r="C268" s="33" t="s">
        <v>486</v>
      </c>
      <c r="D268" s="31">
        <v>30</v>
      </c>
      <c r="E268" s="18"/>
    </row>
    <row r="269" spans="1:5" s="13" customFormat="1" ht="58.5" x14ac:dyDescent="0.25">
      <c r="A269" s="32" t="s">
        <v>487</v>
      </c>
      <c r="B269" s="15">
        <v>4</v>
      </c>
      <c r="C269" s="33" t="s">
        <v>486</v>
      </c>
      <c r="D269" s="31">
        <v>24</v>
      </c>
      <c r="E269" s="18"/>
    </row>
    <row r="270" spans="1:5" s="13" customFormat="1" ht="58.5" x14ac:dyDescent="0.25">
      <c r="A270" s="32" t="s">
        <v>487</v>
      </c>
      <c r="B270" s="15">
        <v>4</v>
      </c>
      <c r="C270" s="33" t="s">
        <v>486</v>
      </c>
      <c r="D270" s="31">
        <v>30</v>
      </c>
      <c r="E270" s="18"/>
    </row>
    <row r="271" spans="1:5" s="13" customFormat="1" ht="58.5" x14ac:dyDescent="0.25">
      <c r="A271" s="32" t="s">
        <v>487</v>
      </c>
      <c r="B271" s="15">
        <v>4</v>
      </c>
      <c r="C271" s="33" t="s">
        <v>486</v>
      </c>
      <c r="D271" s="31">
        <v>24</v>
      </c>
      <c r="E271" s="18"/>
    </row>
    <row r="272" spans="1:5" s="13" customFormat="1" ht="58.5" x14ac:dyDescent="0.25">
      <c r="A272" s="32" t="s">
        <v>487</v>
      </c>
      <c r="B272" s="15">
        <v>4</v>
      </c>
      <c r="C272" s="33" t="s">
        <v>486</v>
      </c>
      <c r="D272" s="31">
        <v>24</v>
      </c>
      <c r="E272" s="18"/>
    </row>
    <row r="273" spans="1:5" s="13" customFormat="1" ht="39" x14ac:dyDescent="0.25">
      <c r="A273" s="32" t="s">
        <v>488</v>
      </c>
      <c r="B273" s="15">
        <v>7</v>
      </c>
      <c r="C273" s="33" t="s">
        <v>271</v>
      </c>
      <c r="D273" s="31">
        <v>23</v>
      </c>
      <c r="E273" s="18"/>
    </row>
    <row r="274" spans="1:5" s="13" customFormat="1" ht="39" x14ac:dyDescent="0.25">
      <c r="A274" s="32" t="s">
        <v>465</v>
      </c>
      <c r="B274" s="15">
        <v>4</v>
      </c>
      <c r="C274" s="33" t="s">
        <v>489</v>
      </c>
      <c r="D274" s="31">
        <v>62</v>
      </c>
      <c r="E274" s="18"/>
    </row>
    <row r="275" spans="1:5" s="13" customFormat="1" ht="78" x14ac:dyDescent="0.25">
      <c r="A275" s="32" t="s">
        <v>490</v>
      </c>
      <c r="B275" s="15">
        <v>4</v>
      </c>
      <c r="C275" s="33" t="s">
        <v>491</v>
      </c>
      <c r="D275" s="31">
        <v>80</v>
      </c>
      <c r="E275" s="18"/>
    </row>
    <row r="276" spans="1:5" s="13" customFormat="1" ht="39" x14ac:dyDescent="0.25">
      <c r="A276" s="32" t="s">
        <v>492</v>
      </c>
      <c r="B276" s="15">
        <v>4</v>
      </c>
      <c r="C276" s="33" t="s">
        <v>493</v>
      </c>
      <c r="D276" s="31">
        <v>18</v>
      </c>
      <c r="E276" s="18"/>
    </row>
    <row r="277" spans="1:5" s="13" customFormat="1" ht="97.5" x14ac:dyDescent="0.25">
      <c r="A277" s="32" t="s">
        <v>494</v>
      </c>
      <c r="B277" s="15">
        <v>4</v>
      </c>
      <c r="C277" s="33" t="s">
        <v>495</v>
      </c>
      <c r="D277" s="31">
        <v>78</v>
      </c>
      <c r="E277" s="18"/>
    </row>
    <row r="278" spans="1:5" s="13" customFormat="1" ht="19.5" x14ac:dyDescent="0.25">
      <c r="A278" s="32" t="s">
        <v>445</v>
      </c>
      <c r="B278" s="15">
        <v>7</v>
      </c>
      <c r="C278" s="33" t="s">
        <v>271</v>
      </c>
      <c r="D278" s="31">
        <v>16</v>
      </c>
      <c r="E278" s="18"/>
    </row>
    <row r="279" spans="1:5" s="13" customFormat="1" ht="39" x14ac:dyDescent="0.25">
      <c r="A279" s="32" t="s">
        <v>496</v>
      </c>
      <c r="B279" s="15">
        <v>7</v>
      </c>
      <c r="C279" s="33" t="s">
        <v>271</v>
      </c>
      <c r="D279" s="31">
        <v>140</v>
      </c>
      <c r="E279" s="18"/>
    </row>
    <row r="280" spans="1:5" s="13" customFormat="1" ht="39" x14ac:dyDescent="0.25">
      <c r="A280" s="32" t="s">
        <v>492</v>
      </c>
      <c r="B280" s="15">
        <v>4</v>
      </c>
      <c r="C280" s="33" t="s">
        <v>497</v>
      </c>
      <c r="D280" s="31">
        <v>24</v>
      </c>
      <c r="E280" s="18"/>
    </row>
    <row r="281" spans="1:5" s="13" customFormat="1" ht="58.5" x14ac:dyDescent="0.25">
      <c r="A281" s="32" t="s">
        <v>498</v>
      </c>
      <c r="B281" s="15">
        <v>4</v>
      </c>
      <c r="C281" s="33" t="s">
        <v>499</v>
      </c>
      <c r="D281" s="31">
        <v>45</v>
      </c>
      <c r="E281" s="18"/>
    </row>
    <row r="282" spans="1:5" s="13" customFormat="1" ht="58.5" x14ac:dyDescent="0.25">
      <c r="A282" s="32" t="s">
        <v>498</v>
      </c>
      <c r="B282" s="15">
        <v>4</v>
      </c>
      <c r="C282" s="33" t="s">
        <v>499</v>
      </c>
      <c r="D282" s="31">
        <v>90</v>
      </c>
      <c r="E282" s="18"/>
    </row>
    <row r="283" spans="1:5" s="13" customFormat="1" ht="58.5" x14ac:dyDescent="0.25">
      <c r="A283" s="32" t="s">
        <v>500</v>
      </c>
      <c r="B283" s="15">
        <v>4</v>
      </c>
      <c r="C283" s="33" t="s">
        <v>501</v>
      </c>
      <c r="D283" s="31">
        <v>100</v>
      </c>
      <c r="E283" s="18"/>
    </row>
    <row r="284" spans="1:5" s="13" customFormat="1" ht="39" x14ac:dyDescent="0.25">
      <c r="A284" s="32" t="s">
        <v>502</v>
      </c>
      <c r="B284" s="15">
        <v>4</v>
      </c>
      <c r="C284" s="33" t="s">
        <v>503</v>
      </c>
      <c r="D284" s="31">
        <v>100</v>
      </c>
      <c r="E284" s="18"/>
    </row>
    <row r="285" spans="1:5" s="13" customFormat="1" ht="39" x14ac:dyDescent="0.25">
      <c r="A285" s="32" t="s">
        <v>492</v>
      </c>
      <c r="B285" s="15">
        <v>4</v>
      </c>
      <c r="C285" s="33" t="s">
        <v>493</v>
      </c>
      <c r="D285" s="31">
        <v>28</v>
      </c>
      <c r="E285" s="18"/>
    </row>
    <row r="286" spans="1:5" s="13" customFormat="1" ht="39" x14ac:dyDescent="0.25">
      <c r="A286" s="32" t="s">
        <v>492</v>
      </c>
      <c r="B286" s="15">
        <v>7</v>
      </c>
      <c r="C286" s="33" t="s">
        <v>271</v>
      </c>
      <c r="D286" s="31">
        <v>150</v>
      </c>
      <c r="E286" s="18"/>
    </row>
    <row r="287" spans="1:5" s="13" customFormat="1" ht="58.5" x14ac:dyDescent="0.25">
      <c r="A287" s="32" t="s">
        <v>504</v>
      </c>
      <c r="B287" s="15">
        <v>4</v>
      </c>
      <c r="C287" s="33" t="s">
        <v>505</v>
      </c>
      <c r="D287" s="31">
        <v>115</v>
      </c>
      <c r="E287" s="18"/>
    </row>
    <row r="288" spans="1:5" s="13" customFormat="1" ht="58.5" x14ac:dyDescent="0.25">
      <c r="A288" s="32" t="s">
        <v>506</v>
      </c>
      <c r="B288" s="15">
        <v>4</v>
      </c>
      <c r="C288" s="33" t="s">
        <v>507</v>
      </c>
      <c r="D288" s="31">
        <v>49</v>
      </c>
      <c r="E288" s="18"/>
    </row>
    <row r="289" spans="1:5" s="13" customFormat="1" ht="58.5" x14ac:dyDescent="0.25">
      <c r="A289" s="32" t="s">
        <v>506</v>
      </c>
      <c r="B289" s="15">
        <v>4</v>
      </c>
      <c r="C289" s="33" t="s">
        <v>508</v>
      </c>
      <c r="D289" s="31">
        <v>44</v>
      </c>
      <c r="E289" s="18"/>
    </row>
    <row r="290" spans="1:5" s="13" customFormat="1" ht="58.5" x14ac:dyDescent="0.25">
      <c r="A290" s="32" t="s">
        <v>509</v>
      </c>
      <c r="B290" s="15">
        <v>7</v>
      </c>
      <c r="C290" s="33" t="s">
        <v>271</v>
      </c>
      <c r="D290" s="31">
        <v>133</v>
      </c>
      <c r="E290" s="18"/>
    </row>
    <row r="291" spans="1:5" s="13" customFormat="1" ht="58.5" x14ac:dyDescent="0.25">
      <c r="A291" s="32" t="s">
        <v>510</v>
      </c>
      <c r="B291" s="15">
        <v>7</v>
      </c>
      <c r="C291" s="33" t="s">
        <v>271</v>
      </c>
      <c r="D291" s="31">
        <v>100</v>
      </c>
      <c r="E291" s="18"/>
    </row>
    <row r="292" spans="1:5" s="13" customFormat="1" ht="39" x14ac:dyDescent="0.25">
      <c r="A292" s="32" t="s">
        <v>511</v>
      </c>
      <c r="B292" s="15">
        <v>4</v>
      </c>
      <c r="C292" s="33" t="s">
        <v>512</v>
      </c>
      <c r="D292" s="31">
        <v>122</v>
      </c>
      <c r="E292" s="18"/>
    </row>
    <row r="293" spans="1:5" s="13" customFormat="1" ht="39" x14ac:dyDescent="0.25">
      <c r="A293" s="32" t="s">
        <v>513</v>
      </c>
      <c r="B293" s="15">
        <v>4</v>
      </c>
      <c r="C293" s="33" t="s">
        <v>514</v>
      </c>
      <c r="D293" s="31">
        <v>55</v>
      </c>
      <c r="E293" s="18"/>
    </row>
    <row r="294" spans="1:5" s="13" customFormat="1" ht="39" x14ac:dyDescent="0.25">
      <c r="A294" s="32" t="s">
        <v>515</v>
      </c>
      <c r="B294" s="15">
        <v>4</v>
      </c>
      <c r="C294" s="33" t="s">
        <v>516</v>
      </c>
      <c r="D294" s="31">
        <v>98</v>
      </c>
      <c r="E294" s="18"/>
    </row>
    <row r="295" spans="1:5" s="13" customFormat="1" ht="39" x14ac:dyDescent="0.25">
      <c r="A295" s="32" t="s">
        <v>515</v>
      </c>
      <c r="B295" s="15">
        <v>4</v>
      </c>
      <c r="C295" s="33" t="s">
        <v>517</v>
      </c>
      <c r="D295" s="31">
        <v>63</v>
      </c>
      <c r="E295" s="18"/>
    </row>
    <row r="296" spans="1:5" s="13" customFormat="1" ht="58.5" x14ac:dyDescent="0.25">
      <c r="A296" s="32" t="s">
        <v>518</v>
      </c>
      <c r="B296" s="15">
        <v>4</v>
      </c>
      <c r="C296" s="33" t="s">
        <v>519</v>
      </c>
      <c r="D296" s="31">
        <v>100</v>
      </c>
      <c r="E296" s="18"/>
    </row>
    <row r="297" spans="1:5" s="13" customFormat="1" ht="58.5" x14ac:dyDescent="0.25">
      <c r="A297" s="32" t="s">
        <v>520</v>
      </c>
      <c r="B297" s="15">
        <v>4</v>
      </c>
      <c r="C297" s="33" t="s">
        <v>519</v>
      </c>
      <c r="D297" s="31">
        <v>2</v>
      </c>
      <c r="E297" s="18"/>
    </row>
    <row r="298" spans="1:5" s="13" customFormat="1" ht="58.5" x14ac:dyDescent="0.25">
      <c r="A298" s="32" t="s">
        <v>521</v>
      </c>
      <c r="B298" s="15">
        <v>4</v>
      </c>
      <c r="C298" s="33" t="s">
        <v>512</v>
      </c>
      <c r="D298" s="31">
        <v>110</v>
      </c>
      <c r="E298" s="18"/>
    </row>
    <row r="299" spans="1:5" s="13" customFormat="1" ht="39" x14ac:dyDescent="0.25">
      <c r="A299" s="32" t="s">
        <v>522</v>
      </c>
      <c r="B299" s="15" t="s">
        <v>201</v>
      </c>
      <c r="C299" s="33" t="s">
        <v>523</v>
      </c>
      <c r="D299" s="31">
        <v>75</v>
      </c>
      <c r="E299" s="18"/>
    </row>
    <row r="300" spans="1:5" s="13" customFormat="1" ht="58.5" x14ac:dyDescent="0.25">
      <c r="A300" s="32" t="s">
        <v>520</v>
      </c>
      <c r="B300" s="15" t="s">
        <v>201</v>
      </c>
      <c r="C300" s="33" t="s">
        <v>523</v>
      </c>
      <c r="D300" s="31">
        <v>5</v>
      </c>
      <c r="E300" s="18"/>
    </row>
    <row r="301" spans="1:5" s="13" customFormat="1" ht="39" x14ac:dyDescent="0.25">
      <c r="A301" s="32" t="s">
        <v>524</v>
      </c>
      <c r="B301" s="15">
        <v>4</v>
      </c>
      <c r="C301" s="33" t="s">
        <v>512</v>
      </c>
      <c r="D301" s="31">
        <v>152</v>
      </c>
      <c r="E301" s="18"/>
    </row>
    <row r="302" spans="1:5" s="13" customFormat="1" ht="39" x14ac:dyDescent="0.25">
      <c r="A302" s="32" t="s">
        <v>511</v>
      </c>
      <c r="B302" s="15">
        <v>4</v>
      </c>
      <c r="C302" s="33" t="s">
        <v>525</v>
      </c>
      <c r="D302" s="31">
        <v>71</v>
      </c>
      <c r="E302" s="18"/>
    </row>
    <row r="303" spans="1:5" s="13" customFormat="1" ht="39" x14ac:dyDescent="0.25">
      <c r="A303" s="32" t="s">
        <v>526</v>
      </c>
      <c r="B303" s="15">
        <v>4</v>
      </c>
      <c r="C303" s="33" t="s">
        <v>527</v>
      </c>
      <c r="D303" s="31">
        <v>63</v>
      </c>
      <c r="E303" s="18"/>
    </row>
    <row r="304" spans="1:5" s="13" customFormat="1" ht="58.5" x14ac:dyDescent="0.25">
      <c r="A304" s="32" t="s">
        <v>520</v>
      </c>
      <c r="B304" s="15" t="s">
        <v>528</v>
      </c>
      <c r="C304" s="33" t="s">
        <v>529</v>
      </c>
      <c r="D304" s="31">
        <v>72</v>
      </c>
      <c r="E304" s="18"/>
    </row>
    <row r="305" spans="1:5" s="13" customFormat="1" ht="58.5" x14ac:dyDescent="0.25">
      <c r="A305" s="32" t="s">
        <v>530</v>
      </c>
      <c r="B305" s="15" t="s">
        <v>528</v>
      </c>
      <c r="C305" s="33" t="s">
        <v>529</v>
      </c>
      <c r="D305" s="31">
        <v>28</v>
      </c>
      <c r="E305" s="18"/>
    </row>
    <row r="306" spans="1:5" s="13" customFormat="1" ht="58.5" x14ac:dyDescent="0.25">
      <c r="A306" s="32" t="s">
        <v>531</v>
      </c>
      <c r="B306" s="15">
        <v>4</v>
      </c>
      <c r="C306" s="33" t="s">
        <v>532</v>
      </c>
      <c r="D306" s="31">
        <v>166</v>
      </c>
      <c r="E306" s="18"/>
    </row>
    <row r="307" spans="1:5" s="13" customFormat="1" ht="39" x14ac:dyDescent="0.25">
      <c r="A307" s="32" t="s">
        <v>513</v>
      </c>
      <c r="B307" s="15">
        <v>4</v>
      </c>
      <c r="C307" s="33" t="s">
        <v>533</v>
      </c>
      <c r="D307" s="31">
        <v>92</v>
      </c>
      <c r="E307" s="18"/>
    </row>
    <row r="308" spans="1:5" s="13" customFormat="1" ht="58.5" x14ac:dyDescent="0.25">
      <c r="A308" s="32" t="s">
        <v>534</v>
      </c>
      <c r="B308" s="15">
        <v>4</v>
      </c>
      <c r="C308" s="33" t="s">
        <v>535</v>
      </c>
      <c r="D308" s="31">
        <v>99</v>
      </c>
      <c r="E308" s="18"/>
    </row>
    <row r="309" spans="1:5" s="13" customFormat="1" ht="39" x14ac:dyDescent="0.25">
      <c r="A309" s="32" t="s">
        <v>536</v>
      </c>
      <c r="B309" s="15">
        <v>4</v>
      </c>
      <c r="C309" s="33" t="s">
        <v>532</v>
      </c>
      <c r="D309" s="31">
        <v>146</v>
      </c>
      <c r="E309" s="18"/>
    </row>
    <row r="310" spans="1:5" s="13" customFormat="1" ht="78" x14ac:dyDescent="0.25">
      <c r="A310" s="32" t="s">
        <v>537</v>
      </c>
      <c r="B310" s="15">
        <v>4</v>
      </c>
      <c r="C310" s="33" t="s">
        <v>538</v>
      </c>
      <c r="D310" s="31">
        <v>120</v>
      </c>
      <c r="E310" s="18"/>
    </row>
    <row r="311" spans="1:5" s="13" customFormat="1" ht="39" x14ac:dyDescent="0.25">
      <c r="A311" s="32" t="s">
        <v>539</v>
      </c>
      <c r="B311" s="15">
        <v>4</v>
      </c>
      <c r="C311" s="33" t="s">
        <v>540</v>
      </c>
      <c r="D311" s="31">
        <v>38</v>
      </c>
      <c r="E311" s="18"/>
    </row>
    <row r="312" spans="1:5" s="13" customFormat="1" ht="39" x14ac:dyDescent="0.25">
      <c r="A312" s="32" t="s">
        <v>541</v>
      </c>
      <c r="B312" s="15">
        <v>4</v>
      </c>
      <c r="C312" s="33" t="s">
        <v>540</v>
      </c>
      <c r="D312" s="31">
        <v>38</v>
      </c>
      <c r="E312" s="18"/>
    </row>
    <row r="313" spans="1:5" s="13" customFormat="1" ht="58.5" x14ac:dyDescent="0.25">
      <c r="A313" s="32" t="s">
        <v>531</v>
      </c>
      <c r="B313" s="15">
        <v>7</v>
      </c>
      <c r="C313" s="33" t="s">
        <v>542</v>
      </c>
      <c r="D313" s="31">
        <v>52</v>
      </c>
      <c r="E313" s="18"/>
    </row>
    <row r="314" spans="1:5" s="13" customFormat="1" ht="97.5" x14ac:dyDescent="0.25">
      <c r="A314" s="32" t="s">
        <v>543</v>
      </c>
      <c r="B314" s="15">
        <v>4</v>
      </c>
      <c r="C314" s="33" t="s">
        <v>512</v>
      </c>
      <c r="D314" s="31">
        <v>170</v>
      </c>
      <c r="E314" s="18"/>
    </row>
    <row r="315" spans="1:5" s="13" customFormat="1" ht="78" x14ac:dyDescent="0.25">
      <c r="A315" s="32" t="s">
        <v>544</v>
      </c>
      <c r="B315" s="15">
        <v>7</v>
      </c>
      <c r="C315" s="33" t="s">
        <v>542</v>
      </c>
      <c r="D315" s="31">
        <v>71</v>
      </c>
      <c r="E315" s="18"/>
    </row>
    <row r="316" spans="1:5" s="13" customFormat="1" ht="58.5" x14ac:dyDescent="0.25">
      <c r="A316" s="32" t="s">
        <v>545</v>
      </c>
      <c r="B316" s="15">
        <v>7</v>
      </c>
      <c r="C316" s="33" t="s">
        <v>542</v>
      </c>
      <c r="D316" s="31">
        <v>52</v>
      </c>
      <c r="E316" s="18"/>
    </row>
    <row r="317" spans="1:5" s="13" customFormat="1" ht="58.5" x14ac:dyDescent="0.25">
      <c r="A317" s="32" t="s">
        <v>546</v>
      </c>
      <c r="B317" s="15">
        <v>7</v>
      </c>
      <c r="C317" s="33" t="s">
        <v>542</v>
      </c>
      <c r="D317" s="31">
        <v>50</v>
      </c>
      <c r="E317" s="18"/>
    </row>
    <row r="318" spans="1:5" s="13" customFormat="1" ht="39" x14ac:dyDescent="0.25">
      <c r="A318" s="32" t="s">
        <v>511</v>
      </c>
      <c r="B318" s="15">
        <v>7</v>
      </c>
      <c r="C318" s="33" t="s">
        <v>542</v>
      </c>
      <c r="D318" s="31">
        <v>185</v>
      </c>
      <c r="E318" s="18"/>
    </row>
    <row r="319" spans="1:5" s="13" customFormat="1" ht="58.5" x14ac:dyDescent="0.25">
      <c r="A319" s="32" t="s">
        <v>547</v>
      </c>
      <c r="B319" s="15">
        <v>4</v>
      </c>
      <c r="C319" s="33" t="s">
        <v>394</v>
      </c>
      <c r="D319" s="31">
        <v>56</v>
      </c>
      <c r="E319" s="18"/>
    </row>
    <row r="320" spans="1:5" s="13" customFormat="1" ht="39" x14ac:dyDescent="0.25">
      <c r="A320" s="32" t="s">
        <v>548</v>
      </c>
      <c r="B320" s="15">
        <v>4</v>
      </c>
      <c r="C320" s="33" t="s">
        <v>394</v>
      </c>
      <c r="D320" s="31">
        <v>71</v>
      </c>
      <c r="E320" s="18"/>
    </row>
    <row r="321" spans="1:5" s="13" customFormat="1" ht="58.5" x14ac:dyDescent="0.25">
      <c r="A321" s="32" t="s">
        <v>547</v>
      </c>
      <c r="B321" s="15">
        <v>4</v>
      </c>
      <c r="C321" s="33" t="s">
        <v>394</v>
      </c>
      <c r="D321" s="31">
        <v>112</v>
      </c>
      <c r="E321" s="18"/>
    </row>
    <row r="322" spans="1:5" s="13" customFormat="1" ht="58.5" x14ac:dyDescent="0.25">
      <c r="A322" s="32" t="s">
        <v>549</v>
      </c>
      <c r="B322" s="15">
        <v>4</v>
      </c>
      <c r="C322" s="33" t="s">
        <v>394</v>
      </c>
      <c r="D322" s="31">
        <v>158</v>
      </c>
      <c r="E322" s="18"/>
    </row>
    <row r="323" spans="1:5" s="13" customFormat="1" ht="58.5" x14ac:dyDescent="0.25">
      <c r="A323" s="32" t="s">
        <v>550</v>
      </c>
      <c r="B323" s="15">
        <v>7</v>
      </c>
      <c r="C323" s="33" t="s">
        <v>271</v>
      </c>
      <c r="D323" s="31">
        <v>109</v>
      </c>
      <c r="E323" s="18"/>
    </row>
    <row r="324" spans="1:5" s="13" customFormat="1" ht="39" x14ac:dyDescent="0.25">
      <c r="A324" s="32" t="s">
        <v>551</v>
      </c>
      <c r="B324" s="15">
        <v>4</v>
      </c>
      <c r="C324" s="33" t="s">
        <v>394</v>
      </c>
      <c r="D324" s="31">
        <v>136</v>
      </c>
      <c r="E324" s="18"/>
    </row>
    <row r="325" spans="1:5" s="13" customFormat="1" ht="39" x14ac:dyDescent="0.25">
      <c r="A325" s="32" t="s">
        <v>551</v>
      </c>
      <c r="B325" s="15">
        <v>4</v>
      </c>
      <c r="C325" s="33" t="s">
        <v>394</v>
      </c>
      <c r="D325" s="31">
        <v>150</v>
      </c>
      <c r="E325" s="18"/>
    </row>
    <row r="326" spans="1:5" s="13" customFormat="1" ht="58.5" x14ac:dyDescent="0.25">
      <c r="A326" s="32" t="s">
        <v>552</v>
      </c>
      <c r="B326" s="15">
        <v>4</v>
      </c>
      <c r="C326" s="33" t="s">
        <v>394</v>
      </c>
      <c r="D326" s="31">
        <v>41</v>
      </c>
      <c r="E326" s="18"/>
    </row>
    <row r="327" spans="1:5" s="13" customFormat="1" ht="117" x14ac:dyDescent="0.25">
      <c r="A327" s="32" t="s">
        <v>553</v>
      </c>
      <c r="B327" s="15">
        <v>7</v>
      </c>
      <c r="C327" s="33" t="s">
        <v>271</v>
      </c>
      <c r="D327" s="31">
        <v>64</v>
      </c>
      <c r="E327" s="18"/>
    </row>
    <row r="328" spans="1:5" s="13" customFormat="1" ht="58.5" x14ac:dyDescent="0.25">
      <c r="A328" s="32" t="s">
        <v>554</v>
      </c>
      <c r="B328" s="15">
        <v>4</v>
      </c>
      <c r="C328" s="33" t="s">
        <v>394</v>
      </c>
      <c r="D328" s="31">
        <v>61</v>
      </c>
      <c r="E328" s="18"/>
    </row>
    <row r="329" spans="1:5" s="13" customFormat="1" ht="58.5" x14ac:dyDescent="0.25">
      <c r="A329" s="32" t="s">
        <v>555</v>
      </c>
      <c r="B329" s="15">
        <v>4</v>
      </c>
      <c r="C329" s="33" t="s">
        <v>394</v>
      </c>
      <c r="D329" s="31">
        <v>154</v>
      </c>
      <c r="E329" s="18"/>
    </row>
    <row r="330" spans="1:5" s="13" customFormat="1" ht="58.5" x14ac:dyDescent="0.25">
      <c r="A330" s="32" t="s">
        <v>554</v>
      </c>
      <c r="B330" s="15">
        <v>4</v>
      </c>
      <c r="C330" s="33" t="s">
        <v>394</v>
      </c>
      <c r="D330" s="31">
        <v>100</v>
      </c>
      <c r="E330" s="18"/>
    </row>
    <row r="331" spans="1:5" s="13" customFormat="1" ht="58.5" x14ac:dyDescent="0.25">
      <c r="A331" s="32" t="s">
        <v>556</v>
      </c>
      <c r="B331" s="15">
        <v>7</v>
      </c>
      <c r="C331" s="33" t="s">
        <v>271</v>
      </c>
      <c r="D331" s="31">
        <v>137</v>
      </c>
      <c r="E331" s="18"/>
    </row>
    <row r="332" spans="1:5" s="13" customFormat="1" ht="39" x14ac:dyDescent="0.25">
      <c r="A332" s="32" t="s">
        <v>557</v>
      </c>
      <c r="B332" s="15">
        <v>4</v>
      </c>
      <c r="C332" s="33" t="s">
        <v>394</v>
      </c>
      <c r="D332" s="31">
        <v>114</v>
      </c>
      <c r="E332" s="18"/>
    </row>
    <row r="333" spans="1:5" s="13" customFormat="1" ht="39" x14ac:dyDescent="0.25">
      <c r="A333" s="32" t="s">
        <v>558</v>
      </c>
      <c r="B333" s="15">
        <v>4</v>
      </c>
      <c r="C333" s="33" t="s">
        <v>394</v>
      </c>
      <c r="D333" s="31">
        <v>15</v>
      </c>
      <c r="E333" s="18"/>
    </row>
    <row r="334" spans="1:5" s="13" customFormat="1" ht="39" x14ac:dyDescent="0.25">
      <c r="A334" s="32" t="s">
        <v>558</v>
      </c>
      <c r="B334" s="15">
        <v>4</v>
      </c>
      <c r="C334" s="33" t="s">
        <v>394</v>
      </c>
      <c r="D334" s="31">
        <v>50</v>
      </c>
      <c r="E334" s="18"/>
    </row>
    <row r="335" spans="1:5" s="13" customFormat="1" ht="78" x14ac:dyDescent="0.25">
      <c r="A335" s="32" t="s">
        <v>559</v>
      </c>
      <c r="B335" s="15">
        <v>4</v>
      </c>
      <c r="C335" s="33" t="s">
        <v>394</v>
      </c>
      <c r="D335" s="31">
        <v>117</v>
      </c>
      <c r="E335" s="18"/>
    </row>
    <row r="336" spans="1:5" s="13" customFormat="1" ht="78" x14ac:dyDescent="0.25">
      <c r="A336" s="32" t="s">
        <v>537</v>
      </c>
      <c r="B336" s="15">
        <v>4</v>
      </c>
      <c r="C336" s="33" t="s">
        <v>394</v>
      </c>
      <c r="D336" s="31">
        <v>5</v>
      </c>
      <c r="E336" s="18"/>
    </row>
    <row r="337" spans="1:5" s="13" customFormat="1" ht="39" x14ac:dyDescent="0.25">
      <c r="A337" s="32" t="s">
        <v>558</v>
      </c>
      <c r="B337" s="15">
        <v>4</v>
      </c>
      <c r="C337" s="33" t="s">
        <v>394</v>
      </c>
      <c r="D337" s="31">
        <v>26</v>
      </c>
      <c r="E337" s="18"/>
    </row>
    <row r="338" spans="1:5" s="13" customFormat="1" ht="39" x14ac:dyDescent="0.25">
      <c r="A338" s="32" t="s">
        <v>560</v>
      </c>
      <c r="B338" s="15">
        <v>4</v>
      </c>
      <c r="C338" s="33" t="s">
        <v>394</v>
      </c>
      <c r="D338" s="31">
        <v>84</v>
      </c>
      <c r="E338" s="18"/>
    </row>
    <row r="339" spans="1:5" s="13" customFormat="1" ht="78" x14ac:dyDescent="0.25">
      <c r="A339" s="32" t="s">
        <v>561</v>
      </c>
      <c r="B339" s="15" t="s">
        <v>201</v>
      </c>
      <c r="C339" s="33" t="s">
        <v>562</v>
      </c>
      <c r="D339" s="31">
        <v>183</v>
      </c>
      <c r="E339" s="18"/>
    </row>
    <row r="340" spans="1:5" s="13" customFormat="1" ht="58.5" x14ac:dyDescent="0.25">
      <c r="A340" s="32" t="s">
        <v>563</v>
      </c>
      <c r="B340" s="15">
        <v>4</v>
      </c>
      <c r="C340" s="33" t="s">
        <v>394</v>
      </c>
      <c r="D340" s="31">
        <v>68</v>
      </c>
      <c r="E340" s="18"/>
    </row>
    <row r="341" spans="1:5" s="13" customFormat="1" ht="58.5" x14ac:dyDescent="0.25">
      <c r="A341" s="32" t="s">
        <v>564</v>
      </c>
      <c r="B341" s="15">
        <v>4</v>
      </c>
      <c r="C341" s="33" t="s">
        <v>394</v>
      </c>
      <c r="D341" s="31">
        <v>6</v>
      </c>
      <c r="E341" s="18"/>
    </row>
    <row r="342" spans="1:5" s="13" customFormat="1" ht="39" x14ac:dyDescent="0.25">
      <c r="A342" s="32" t="s">
        <v>565</v>
      </c>
      <c r="B342" s="15">
        <v>4</v>
      </c>
      <c r="C342" s="33" t="s">
        <v>394</v>
      </c>
      <c r="D342" s="31">
        <v>73</v>
      </c>
      <c r="E342" s="18"/>
    </row>
    <row r="343" spans="1:5" s="13" customFormat="1" ht="58.5" x14ac:dyDescent="0.25">
      <c r="A343" s="32" t="s">
        <v>531</v>
      </c>
      <c r="B343" s="15">
        <v>4</v>
      </c>
      <c r="C343" s="33" t="s">
        <v>394</v>
      </c>
      <c r="D343" s="31">
        <v>119</v>
      </c>
      <c r="E343" s="18"/>
    </row>
    <row r="344" spans="1:5" s="13" customFormat="1" ht="39" x14ac:dyDescent="0.25">
      <c r="A344" s="32" t="s">
        <v>515</v>
      </c>
      <c r="B344" s="15">
        <v>4</v>
      </c>
      <c r="C344" s="33" t="s">
        <v>394</v>
      </c>
      <c r="D344" s="31">
        <v>39</v>
      </c>
      <c r="E344" s="18"/>
    </row>
    <row r="345" spans="1:5" s="13" customFormat="1" ht="39" x14ac:dyDescent="0.25">
      <c r="A345" s="32" t="s">
        <v>515</v>
      </c>
      <c r="B345" s="15">
        <v>4</v>
      </c>
      <c r="C345" s="33" t="s">
        <v>394</v>
      </c>
      <c r="D345" s="31">
        <v>58</v>
      </c>
      <c r="E345" s="18"/>
    </row>
    <row r="346" spans="1:5" s="13" customFormat="1" ht="39" x14ac:dyDescent="0.25">
      <c r="A346" s="32" t="s">
        <v>566</v>
      </c>
      <c r="B346" s="15">
        <v>4</v>
      </c>
      <c r="C346" s="33" t="s">
        <v>394</v>
      </c>
      <c r="D346" s="31">
        <v>80</v>
      </c>
      <c r="E346" s="18"/>
    </row>
    <row r="347" spans="1:5" s="13" customFormat="1" ht="39" x14ac:dyDescent="0.25">
      <c r="A347" s="32" t="s">
        <v>567</v>
      </c>
      <c r="B347" s="15">
        <v>4</v>
      </c>
      <c r="C347" s="33" t="s">
        <v>394</v>
      </c>
      <c r="D347" s="31">
        <v>147</v>
      </c>
      <c r="E347" s="18"/>
    </row>
    <row r="348" spans="1:5" s="13" customFormat="1" ht="39" x14ac:dyDescent="0.25">
      <c r="A348" s="32" t="s">
        <v>568</v>
      </c>
      <c r="B348" s="15">
        <v>4</v>
      </c>
      <c r="C348" s="33" t="s">
        <v>394</v>
      </c>
      <c r="D348" s="31">
        <v>100</v>
      </c>
      <c r="E348" s="18"/>
    </row>
    <row r="349" spans="1:5" s="13" customFormat="1" ht="117" x14ac:dyDescent="0.25">
      <c r="A349" s="32" t="s">
        <v>569</v>
      </c>
      <c r="B349" s="15">
        <v>4</v>
      </c>
      <c r="C349" s="33" t="s">
        <v>394</v>
      </c>
      <c r="D349" s="31">
        <v>31</v>
      </c>
      <c r="E349" s="18"/>
    </row>
    <row r="350" spans="1:5" s="13" customFormat="1" ht="58.5" x14ac:dyDescent="0.25">
      <c r="A350" s="32" t="s">
        <v>552</v>
      </c>
      <c r="B350" s="15">
        <v>4</v>
      </c>
      <c r="C350" s="33" t="s">
        <v>394</v>
      </c>
      <c r="D350" s="31">
        <v>50</v>
      </c>
      <c r="E350" s="18"/>
    </row>
    <row r="351" spans="1:5" s="13" customFormat="1" ht="78" x14ac:dyDescent="0.25">
      <c r="A351" s="32" t="s">
        <v>570</v>
      </c>
      <c r="B351" s="15">
        <v>4</v>
      </c>
      <c r="C351" s="33" t="s">
        <v>394</v>
      </c>
      <c r="D351" s="31">
        <v>55</v>
      </c>
      <c r="E351" s="18"/>
    </row>
    <row r="352" spans="1:5" s="13" customFormat="1" ht="39" x14ac:dyDescent="0.25">
      <c r="A352" s="32" t="s">
        <v>524</v>
      </c>
      <c r="B352" s="15">
        <v>4</v>
      </c>
      <c r="C352" s="33" t="s">
        <v>394</v>
      </c>
      <c r="D352" s="31">
        <v>123</v>
      </c>
      <c r="E352" s="18"/>
    </row>
    <row r="353" spans="1:5" s="13" customFormat="1" ht="39" x14ac:dyDescent="0.25">
      <c r="A353" s="32" t="s">
        <v>571</v>
      </c>
      <c r="B353" s="15">
        <v>4</v>
      </c>
      <c r="C353" s="33" t="s">
        <v>394</v>
      </c>
      <c r="D353" s="31">
        <v>74</v>
      </c>
      <c r="E353" s="18"/>
    </row>
    <row r="354" spans="1:5" s="13" customFormat="1" ht="39" x14ac:dyDescent="0.25">
      <c r="A354" s="32" t="s">
        <v>572</v>
      </c>
      <c r="B354" s="15">
        <v>4</v>
      </c>
      <c r="C354" s="33" t="s">
        <v>394</v>
      </c>
      <c r="D354" s="31">
        <v>45</v>
      </c>
      <c r="E354" s="18"/>
    </row>
    <row r="355" spans="1:5" s="13" customFormat="1" ht="97.5" x14ac:dyDescent="0.25">
      <c r="A355" s="32" t="s">
        <v>573</v>
      </c>
      <c r="B355" s="15">
        <v>4</v>
      </c>
      <c r="C355" s="33" t="s">
        <v>394</v>
      </c>
      <c r="D355" s="31">
        <v>40</v>
      </c>
      <c r="E355" s="18"/>
    </row>
    <row r="356" spans="1:5" s="13" customFormat="1" ht="58.5" x14ac:dyDescent="0.25">
      <c r="A356" s="32" t="s">
        <v>574</v>
      </c>
      <c r="B356" s="15">
        <v>4</v>
      </c>
      <c r="C356" s="33" t="s">
        <v>394</v>
      </c>
      <c r="D356" s="31">
        <v>52</v>
      </c>
      <c r="E356" s="18"/>
    </row>
    <row r="357" spans="1:5" s="13" customFormat="1" ht="58.5" x14ac:dyDescent="0.25">
      <c r="A357" s="32" t="s">
        <v>575</v>
      </c>
      <c r="B357" s="15">
        <v>4</v>
      </c>
      <c r="C357" s="33" t="s">
        <v>394</v>
      </c>
      <c r="D357" s="31">
        <v>78</v>
      </c>
      <c r="E357" s="18"/>
    </row>
    <row r="358" spans="1:5" s="13" customFormat="1" ht="58.5" x14ac:dyDescent="0.25">
      <c r="A358" s="32" t="s">
        <v>576</v>
      </c>
      <c r="B358" s="15">
        <v>4</v>
      </c>
      <c r="C358" s="33" t="s">
        <v>394</v>
      </c>
      <c r="D358" s="31">
        <v>15</v>
      </c>
      <c r="E358" s="18"/>
    </row>
    <row r="359" spans="1:5" s="13" customFormat="1" ht="117" x14ac:dyDescent="0.25">
      <c r="A359" s="32" t="s">
        <v>569</v>
      </c>
      <c r="B359" s="15">
        <v>4</v>
      </c>
      <c r="C359" s="33" t="s">
        <v>394</v>
      </c>
      <c r="D359" s="31">
        <v>64</v>
      </c>
      <c r="E359" s="18"/>
    </row>
    <row r="360" spans="1:5" s="13" customFormat="1" ht="39" x14ac:dyDescent="0.25">
      <c r="A360" s="32" t="s">
        <v>577</v>
      </c>
      <c r="B360" s="15">
        <v>4</v>
      </c>
      <c r="C360" s="33" t="s">
        <v>394</v>
      </c>
      <c r="D360" s="31">
        <v>62</v>
      </c>
      <c r="E360" s="18"/>
    </row>
    <row r="361" spans="1:5" s="13" customFormat="1" ht="39" x14ac:dyDescent="0.25">
      <c r="A361" s="32" t="s">
        <v>578</v>
      </c>
      <c r="B361" s="15">
        <v>4</v>
      </c>
      <c r="C361" s="33" t="s">
        <v>394</v>
      </c>
      <c r="D361" s="31">
        <v>70</v>
      </c>
      <c r="E361" s="18"/>
    </row>
    <row r="362" spans="1:5" s="13" customFormat="1" ht="58.5" x14ac:dyDescent="0.25">
      <c r="A362" s="32" t="s">
        <v>531</v>
      </c>
      <c r="B362" s="15" t="s">
        <v>201</v>
      </c>
      <c r="C362" s="33" t="s">
        <v>579</v>
      </c>
      <c r="D362" s="31">
        <v>48</v>
      </c>
      <c r="E362" s="18"/>
    </row>
    <row r="363" spans="1:5" s="13" customFormat="1" ht="58.5" x14ac:dyDescent="0.25">
      <c r="A363" s="32" t="s">
        <v>576</v>
      </c>
      <c r="B363" s="15">
        <v>4</v>
      </c>
      <c r="C363" s="33" t="s">
        <v>394</v>
      </c>
      <c r="D363" s="31">
        <v>22</v>
      </c>
      <c r="E363" s="18"/>
    </row>
    <row r="364" spans="1:5" s="13" customFormat="1" ht="19.5" x14ac:dyDescent="0.25">
      <c r="A364" s="32" t="s">
        <v>580</v>
      </c>
      <c r="B364" s="15">
        <v>7</v>
      </c>
      <c r="C364" s="33" t="s">
        <v>271</v>
      </c>
      <c r="D364" s="31">
        <v>24</v>
      </c>
      <c r="E364" s="18"/>
    </row>
    <row r="365" spans="1:5" s="13" customFormat="1" ht="19.5" x14ac:dyDescent="0.25">
      <c r="A365" s="32" t="s">
        <v>581</v>
      </c>
      <c r="B365" s="15">
        <v>7</v>
      </c>
      <c r="C365" s="33" t="s">
        <v>271</v>
      </c>
      <c r="D365" s="31">
        <v>19</v>
      </c>
      <c r="E365" s="18"/>
    </row>
    <row r="366" spans="1:5" s="13" customFormat="1" ht="58.5" x14ac:dyDescent="0.25">
      <c r="A366" s="32" t="s">
        <v>582</v>
      </c>
      <c r="B366" s="15">
        <v>4</v>
      </c>
      <c r="C366" s="33" t="s">
        <v>583</v>
      </c>
      <c r="D366" s="31">
        <v>60</v>
      </c>
      <c r="E366" s="18"/>
    </row>
    <row r="367" spans="1:5" s="13" customFormat="1" ht="58.5" x14ac:dyDescent="0.25">
      <c r="A367" s="32" t="s">
        <v>584</v>
      </c>
      <c r="B367" s="15">
        <v>4</v>
      </c>
      <c r="C367" s="33" t="s">
        <v>583</v>
      </c>
      <c r="D367" s="31">
        <v>45</v>
      </c>
      <c r="E367" s="18"/>
    </row>
    <row r="368" spans="1:5" s="13" customFormat="1" ht="39" x14ac:dyDescent="0.25">
      <c r="A368" s="32" t="s">
        <v>585</v>
      </c>
      <c r="B368" s="15">
        <v>4</v>
      </c>
      <c r="C368" s="33" t="s">
        <v>586</v>
      </c>
      <c r="D368" s="31">
        <v>90</v>
      </c>
      <c r="E368" s="18"/>
    </row>
    <row r="369" spans="1:5" s="13" customFormat="1" ht="39" x14ac:dyDescent="0.25">
      <c r="A369" s="32" t="s">
        <v>587</v>
      </c>
      <c r="B369" s="15">
        <v>4</v>
      </c>
      <c r="C369" s="33" t="s">
        <v>586</v>
      </c>
      <c r="D369" s="31">
        <v>16</v>
      </c>
      <c r="E369" s="18"/>
    </row>
    <row r="370" spans="1:5" s="13" customFormat="1" ht="39" x14ac:dyDescent="0.25">
      <c r="A370" s="32" t="s">
        <v>588</v>
      </c>
      <c r="B370" s="15">
        <v>4</v>
      </c>
      <c r="C370" s="33" t="s">
        <v>589</v>
      </c>
      <c r="D370" s="31">
        <v>81</v>
      </c>
      <c r="E370" s="18"/>
    </row>
    <row r="371" spans="1:5" s="13" customFormat="1" ht="39" x14ac:dyDescent="0.25">
      <c r="A371" s="32" t="s">
        <v>590</v>
      </c>
      <c r="B371" s="15">
        <v>7</v>
      </c>
      <c r="C371" s="33" t="s">
        <v>271</v>
      </c>
      <c r="D371" s="31">
        <v>149</v>
      </c>
      <c r="E371" s="18"/>
    </row>
    <row r="372" spans="1:5" s="13" customFormat="1" ht="39" x14ac:dyDescent="0.25">
      <c r="A372" s="32" t="s">
        <v>591</v>
      </c>
      <c r="B372" s="15">
        <v>7</v>
      </c>
      <c r="C372" s="33" t="s">
        <v>271</v>
      </c>
      <c r="D372" s="31">
        <v>120</v>
      </c>
      <c r="E372" s="18"/>
    </row>
    <row r="373" spans="1:5" s="13" customFormat="1" ht="39" x14ac:dyDescent="0.25">
      <c r="A373" s="32" t="s">
        <v>590</v>
      </c>
      <c r="B373" s="15">
        <v>4</v>
      </c>
      <c r="C373" s="33" t="s">
        <v>592</v>
      </c>
      <c r="D373" s="31">
        <v>42</v>
      </c>
      <c r="E373" s="18"/>
    </row>
    <row r="374" spans="1:5" s="13" customFormat="1" ht="58.5" x14ac:dyDescent="0.25">
      <c r="A374" s="32" t="s">
        <v>593</v>
      </c>
      <c r="B374" s="15">
        <v>4</v>
      </c>
      <c r="C374" s="33" t="s">
        <v>594</v>
      </c>
      <c r="D374" s="31">
        <v>58</v>
      </c>
      <c r="E374" s="18"/>
    </row>
    <row r="375" spans="1:5" s="13" customFormat="1" ht="58.5" x14ac:dyDescent="0.25">
      <c r="A375" s="32" t="s">
        <v>595</v>
      </c>
      <c r="B375" s="15">
        <v>4</v>
      </c>
      <c r="C375" s="33" t="s">
        <v>594</v>
      </c>
      <c r="D375" s="31">
        <v>38</v>
      </c>
      <c r="E375" s="18"/>
    </row>
    <row r="376" spans="1:5" s="13" customFormat="1" ht="39" x14ac:dyDescent="0.25">
      <c r="A376" s="32" t="s">
        <v>596</v>
      </c>
      <c r="B376" s="15">
        <v>4</v>
      </c>
      <c r="C376" s="33" t="s">
        <v>597</v>
      </c>
      <c r="D376" s="31">
        <v>57</v>
      </c>
      <c r="E376" s="18"/>
    </row>
    <row r="377" spans="1:5" s="13" customFormat="1" ht="19.5" x14ac:dyDescent="0.25">
      <c r="A377" s="32" t="s">
        <v>598</v>
      </c>
      <c r="B377" s="15">
        <v>4</v>
      </c>
      <c r="C377" s="33" t="s">
        <v>599</v>
      </c>
      <c r="D377" s="31">
        <v>106</v>
      </c>
      <c r="E377" s="18"/>
    </row>
    <row r="378" spans="1:5" s="13" customFormat="1" ht="58.5" x14ac:dyDescent="0.25">
      <c r="A378" s="32" t="s">
        <v>600</v>
      </c>
      <c r="B378" s="15">
        <v>4</v>
      </c>
      <c r="C378" s="33" t="s">
        <v>601</v>
      </c>
      <c r="D378" s="31">
        <v>51</v>
      </c>
      <c r="E378" s="18"/>
    </row>
    <row r="379" spans="1:5" s="13" customFormat="1" ht="58.5" x14ac:dyDescent="0.25">
      <c r="A379" s="32" t="s">
        <v>602</v>
      </c>
      <c r="B379" s="15">
        <v>4</v>
      </c>
      <c r="C379" s="33" t="s">
        <v>344</v>
      </c>
      <c r="D379" s="31">
        <v>98</v>
      </c>
      <c r="E379" s="18"/>
    </row>
    <row r="380" spans="1:5" s="13" customFormat="1" ht="39" x14ac:dyDescent="0.25">
      <c r="A380" s="32" t="s">
        <v>603</v>
      </c>
      <c r="B380" s="15" t="s">
        <v>201</v>
      </c>
      <c r="C380" s="33" t="s">
        <v>604</v>
      </c>
      <c r="D380" s="31">
        <v>100</v>
      </c>
      <c r="E380" s="18"/>
    </row>
    <row r="381" spans="1:5" s="13" customFormat="1" ht="58.5" x14ac:dyDescent="0.25">
      <c r="A381" s="32" t="s">
        <v>605</v>
      </c>
      <c r="B381" s="15">
        <v>4</v>
      </c>
      <c r="C381" s="33" t="s">
        <v>606</v>
      </c>
      <c r="D381" s="31">
        <v>39</v>
      </c>
      <c r="E381" s="18"/>
    </row>
    <row r="382" spans="1:5" s="13" customFormat="1" ht="78" x14ac:dyDescent="0.25">
      <c r="A382" s="32" t="s">
        <v>607</v>
      </c>
      <c r="B382" s="15">
        <v>7</v>
      </c>
      <c r="C382" s="33" t="s">
        <v>271</v>
      </c>
      <c r="D382" s="31">
        <v>86</v>
      </c>
      <c r="E382" s="18"/>
    </row>
    <row r="383" spans="1:5" s="13" customFormat="1" ht="39" x14ac:dyDescent="0.25">
      <c r="A383" s="32" t="s">
        <v>608</v>
      </c>
      <c r="B383" s="15">
        <v>4</v>
      </c>
      <c r="C383" s="33" t="s">
        <v>609</v>
      </c>
      <c r="D383" s="31">
        <v>94</v>
      </c>
      <c r="E383" s="18"/>
    </row>
    <row r="384" spans="1:5" s="13" customFormat="1" ht="39" x14ac:dyDescent="0.25">
      <c r="A384" s="32" t="s">
        <v>610</v>
      </c>
      <c r="B384" s="15">
        <v>4</v>
      </c>
      <c r="C384" s="33" t="s">
        <v>609</v>
      </c>
      <c r="D384" s="31">
        <v>43</v>
      </c>
      <c r="E384" s="18"/>
    </row>
    <row r="385" spans="1:5" s="13" customFormat="1" ht="39" x14ac:dyDescent="0.25">
      <c r="A385" s="32" t="s">
        <v>611</v>
      </c>
      <c r="B385" s="15">
        <v>7</v>
      </c>
      <c r="C385" s="33" t="s">
        <v>271</v>
      </c>
      <c r="D385" s="31">
        <v>77</v>
      </c>
      <c r="E385" s="18"/>
    </row>
    <row r="386" spans="1:5" s="13" customFormat="1" ht="39" x14ac:dyDescent="0.25">
      <c r="A386" s="32" t="s">
        <v>612</v>
      </c>
      <c r="B386" s="15">
        <v>4</v>
      </c>
      <c r="C386" s="33" t="s">
        <v>613</v>
      </c>
      <c r="D386" s="31">
        <v>105</v>
      </c>
      <c r="E386" s="18"/>
    </row>
    <row r="387" spans="1:5" s="13" customFormat="1" ht="39" x14ac:dyDescent="0.25">
      <c r="A387" s="32" t="s">
        <v>614</v>
      </c>
      <c r="B387" s="15">
        <v>7</v>
      </c>
      <c r="C387" s="33" t="s">
        <v>271</v>
      </c>
      <c r="D387" s="31">
        <v>67</v>
      </c>
      <c r="E387" s="18"/>
    </row>
    <row r="388" spans="1:5" s="13" customFormat="1" ht="39" x14ac:dyDescent="0.25">
      <c r="A388" s="32" t="s">
        <v>615</v>
      </c>
      <c r="B388" s="15">
        <v>7</v>
      </c>
      <c r="C388" s="33" t="s">
        <v>271</v>
      </c>
      <c r="D388" s="31">
        <v>87</v>
      </c>
      <c r="E388" s="18"/>
    </row>
    <row r="389" spans="1:5" s="13" customFormat="1" ht="39" x14ac:dyDescent="0.25">
      <c r="A389" s="32" t="s">
        <v>616</v>
      </c>
      <c r="B389" s="15">
        <v>7</v>
      </c>
      <c r="C389" s="33" t="s">
        <v>271</v>
      </c>
      <c r="D389" s="31">
        <v>58</v>
      </c>
      <c r="E389" s="18"/>
    </row>
    <row r="390" spans="1:5" s="13" customFormat="1" ht="19.5" x14ac:dyDescent="0.25">
      <c r="A390" s="32" t="s">
        <v>617</v>
      </c>
      <c r="B390" s="15">
        <v>7</v>
      </c>
      <c r="C390" s="33" t="s">
        <v>271</v>
      </c>
      <c r="D390" s="31">
        <v>56</v>
      </c>
      <c r="E390" s="18"/>
    </row>
    <row r="391" spans="1:5" s="13" customFormat="1" ht="58.5" x14ac:dyDescent="0.25">
      <c r="A391" s="32" t="s">
        <v>618</v>
      </c>
      <c r="B391" s="15">
        <v>4</v>
      </c>
      <c r="C391" s="33" t="s">
        <v>619</v>
      </c>
      <c r="D391" s="31">
        <v>100</v>
      </c>
      <c r="E391" s="18"/>
    </row>
    <row r="392" spans="1:5" s="13" customFormat="1" ht="58.5" x14ac:dyDescent="0.25">
      <c r="A392" s="32" t="s">
        <v>620</v>
      </c>
      <c r="B392" s="15">
        <v>4</v>
      </c>
      <c r="C392" s="33" t="s">
        <v>619</v>
      </c>
      <c r="D392" s="31">
        <v>39</v>
      </c>
      <c r="E392" s="18"/>
    </row>
    <row r="393" spans="1:5" s="13" customFormat="1" ht="39" x14ac:dyDescent="0.25">
      <c r="A393" s="32" t="s">
        <v>621</v>
      </c>
      <c r="B393" s="15">
        <v>7</v>
      </c>
      <c r="C393" s="33" t="s">
        <v>271</v>
      </c>
      <c r="D393" s="31">
        <v>140</v>
      </c>
      <c r="E393" s="18"/>
    </row>
    <row r="394" spans="1:5" s="13" customFormat="1" ht="58.5" x14ac:dyDescent="0.25">
      <c r="A394" s="32" t="s">
        <v>622</v>
      </c>
      <c r="B394" s="15">
        <v>7</v>
      </c>
      <c r="C394" s="33" t="s">
        <v>271</v>
      </c>
      <c r="D394" s="31">
        <v>120</v>
      </c>
      <c r="E394" s="18"/>
    </row>
    <row r="395" spans="1:5" s="13" customFormat="1" ht="19.5" x14ac:dyDescent="0.25">
      <c r="A395" s="32" t="s">
        <v>623</v>
      </c>
      <c r="B395" s="15">
        <v>7</v>
      </c>
      <c r="C395" s="33" t="s">
        <v>271</v>
      </c>
      <c r="D395" s="31">
        <v>147</v>
      </c>
      <c r="E395" s="18"/>
    </row>
    <row r="396" spans="1:5" s="13" customFormat="1" ht="58.5" x14ac:dyDescent="0.25">
      <c r="A396" s="32" t="s">
        <v>624</v>
      </c>
      <c r="B396" s="15">
        <v>7</v>
      </c>
      <c r="C396" s="33" t="s">
        <v>271</v>
      </c>
      <c r="D396" s="31">
        <v>105</v>
      </c>
      <c r="E396" s="18"/>
    </row>
    <row r="397" spans="1:5" s="13" customFormat="1" ht="39" x14ac:dyDescent="0.25">
      <c r="A397" s="32" t="s">
        <v>625</v>
      </c>
      <c r="B397" s="15">
        <v>4</v>
      </c>
      <c r="C397" s="33" t="s">
        <v>626</v>
      </c>
      <c r="D397" s="31">
        <v>64</v>
      </c>
      <c r="E397" s="18"/>
    </row>
    <row r="398" spans="1:5" s="13" customFormat="1" ht="39" x14ac:dyDescent="0.25">
      <c r="A398" s="32" t="s">
        <v>603</v>
      </c>
      <c r="B398" s="15">
        <v>4</v>
      </c>
      <c r="C398" s="33" t="s">
        <v>627</v>
      </c>
      <c r="D398" s="31">
        <v>92</v>
      </c>
      <c r="E398" s="18"/>
    </row>
    <row r="399" spans="1:5" s="13" customFormat="1" ht="58.5" x14ac:dyDescent="0.25">
      <c r="A399" s="32" t="s">
        <v>628</v>
      </c>
      <c r="B399" s="15">
        <v>7</v>
      </c>
      <c r="C399" s="33" t="s">
        <v>271</v>
      </c>
      <c r="D399" s="31">
        <v>66</v>
      </c>
      <c r="E399" s="18"/>
    </row>
    <row r="400" spans="1:5" s="13" customFormat="1" ht="39" x14ac:dyDescent="0.25">
      <c r="A400" s="32" t="s">
        <v>629</v>
      </c>
      <c r="B400" s="15">
        <v>4</v>
      </c>
      <c r="C400" s="33" t="s">
        <v>630</v>
      </c>
      <c r="D400" s="31">
        <v>97</v>
      </c>
      <c r="E400" s="18"/>
    </row>
    <row r="401" spans="1:5" s="13" customFormat="1" ht="19.5" x14ac:dyDescent="0.25">
      <c r="A401" s="32" t="s">
        <v>598</v>
      </c>
      <c r="B401" s="15">
        <v>7</v>
      </c>
      <c r="C401" s="33" t="s">
        <v>271</v>
      </c>
      <c r="D401" s="31">
        <v>66</v>
      </c>
      <c r="E401" s="18"/>
    </row>
    <row r="402" spans="1:5" s="13" customFormat="1" ht="39" x14ac:dyDescent="0.25">
      <c r="A402" s="32" t="s">
        <v>631</v>
      </c>
      <c r="B402" s="15">
        <v>4</v>
      </c>
      <c r="C402" s="33" t="s">
        <v>632</v>
      </c>
      <c r="D402" s="31">
        <v>35</v>
      </c>
      <c r="E402" s="18"/>
    </row>
    <row r="403" spans="1:5" s="13" customFormat="1" ht="58.5" x14ac:dyDescent="0.25">
      <c r="A403" s="32" t="s">
        <v>633</v>
      </c>
      <c r="B403" s="15">
        <v>7</v>
      </c>
      <c r="C403" s="33" t="s">
        <v>271</v>
      </c>
      <c r="D403" s="31">
        <v>81</v>
      </c>
      <c r="E403" s="18"/>
    </row>
    <row r="404" spans="1:5" s="13" customFormat="1" ht="58.5" x14ac:dyDescent="0.25">
      <c r="A404" s="32" t="s">
        <v>633</v>
      </c>
      <c r="B404" s="15">
        <v>4</v>
      </c>
      <c r="C404" s="33" t="s">
        <v>344</v>
      </c>
      <c r="D404" s="31">
        <v>44</v>
      </c>
      <c r="E404" s="18"/>
    </row>
    <row r="405" spans="1:5" s="13" customFormat="1" ht="39" x14ac:dyDescent="0.25">
      <c r="A405" s="32" t="s">
        <v>634</v>
      </c>
      <c r="B405" s="15">
        <v>7</v>
      </c>
      <c r="C405" s="33" t="s">
        <v>271</v>
      </c>
      <c r="D405" s="31">
        <v>41</v>
      </c>
      <c r="E405" s="18"/>
    </row>
    <row r="406" spans="1:5" s="13" customFormat="1" ht="58.5" x14ac:dyDescent="0.25">
      <c r="A406" s="32" t="s">
        <v>635</v>
      </c>
      <c r="B406" s="15">
        <v>4</v>
      </c>
      <c r="C406" s="33" t="s">
        <v>636</v>
      </c>
      <c r="D406" s="31">
        <v>20</v>
      </c>
      <c r="E406" s="18"/>
    </row>
    <row r="407" spans="1:5" s="13" customFormat="1" ht="58.5" x14ac:dyDescent="0.25">
      <c r="A407" s="32" t="s">
        <v>637</v>
      </c>
      <c r="B407" s="15">
        <v>4</v>
      </c>
      <c r="C407" s="33" t="s">
        <v>638</v>
      </c>
      <c r="D407" s="31">
        <v>78</v>
      </c>
      <c r="E407" s="18"/>
    </row>
    <row r="408" spans="1:5" s="13" customFormat="1" ht="39" x14ac:dyDescent="0.25">
      <c r="A408" s="32" t="s">
        <v>639</v>
      </c>
      <c r="B408" s="15">
        <v>7</v>
      </c>
      <c r="C408" s="33" t="s">
        <v>271</v>
      </c>
      <c r="D408" s="31">
        <v>91</v>
      </c>
      <c r="E408" s="18"/>
    </row>
    <row r="409" spans="1:5" s="13" customFormat="1" ht="58.5" x14ac:dyDescent="0.25">
      <c r="A409" s="32" t="s">
        <v>640</v>
      </c>
      <c r="B409" s="15">
        <v>4</v>
      </c>
      <c r="C409" s="33" t="s">
        <v>641</v>
      </c>
      <c r="D409" s="31">
        <v>134</v>
      </c>
      <c r="E409" s="18"/>
    </row>
    <row r="410" spans="1:5" s="13" customFormat="1" ht="39" x14ac:dyDescent="0.25">
      <c r="A410" s="32" t="s">
        <v>642</v>
      </c>
      <c r="B410" s="15">
        <v>4</v>
      </c>
      <c r="C410" s="33" t="s">
        <v>344</v>
      </c>
      <c r="D410" s="31">
        <v>65</v>
      </c>
      <c r="E410" s="18"/>
    </row>
    <row r="411" spans="1:5" s="13" customFormat="1" ht="19.5" x14ac:dyDescent="0.25">
      <c r="A411" s="32" t="s">
        <v>643</v>
      </c>
      <c r="B411" s="15">
        <v>7</v>
      </c>
      <c r="C411" s="33" t="s">
        <v>271</v>
      </c>
      <c r="D411" s="31">
        <v>67</v>
      </c>
      <c r="E411" s="18"/>
    </row>
    <row r="412" spans="1:5" s="13" customFormat="1" ht="39" x14ac:dyDescent="0.25">
      <c r="A412" s="32" t="s">
        <v>644</v>
      </c>
      <c r="B412" s="15" t="s">
        <v>201</v>
      </c>
      <c r="C412" s="33" t="s">
        <v>645</v>
      </c>
      <c r="D412" s="31">
        <v>158</v>
      </c>
      <c r="E412" s="18"/>
    </row>
    <row r="413" spans="1:5" s="13" customFormat="1" ht="39" x14ac:dyDescent="0.25">
      <c r="A413" s="32" t="s">
        <v>646</v>
      </c>
      <c r="B413" s="15">
        <v>4</v>
      </c>
      <c r="C413" s="33" t="s">
        <v>647</v>
      </c>
      <c r="D413" s="31">
        <v>90</v>
      </c>
      <c r="E413" s="18"/>
    </row>
    <row r="414" spans="1:5" s="13" customFormat="1" ht="58.5" x14ac:dyDescent="0.25">
      <c r="A414" s="32" t="s">
        <v>648</v>
      </c>
      <c r="B414" s="15">
        <v>4</v>
      </c>
      <c r="C414" s="33" t="s">
        <v>649</v>
      </c>
      <c r="D414" s="31">
        <v>108</v>
      </c>
      <c r="E414" s="18"/>
    </row>
    <row r="415" spans="1:5" s="13" customFormat="1" ht="78" x14ac:dyDescent="0.25">
      <c r="A415" s="32" t="s">
        <v>650</v>
      </c>
      <c r="B415" s="15">
        <v>7</v>
      </c>
      <c r="C415" s="33" t="s">
        <v>271</v>
      </c>
      <c r="D415" s="31">
        <v>160</v>
      </c>
      <c r="E415" s="18"/>
    </row>
    <row r="416" spans="1:5" s="13" customFormat="1" ht="19.5" x14ac:dyDescent="0.25">
      <c r="A416" s="32" t="s">
        <v>651</v>
      </c>
      <c r="B416" s="15">
        <v>7</v>
      </c>
      <c r="C416" s="33" t="s">
        <v>271</v>
      </c>
      <c r="D416" s="31">
        <v>76</v>
      </c>
      <c r="E416" s="18"/>
    </row>
    <row r="417" spans="1:5" s="13" customFormat="1" ht="58.5" x14ac:dyDescent="0.25">
      <c r="A417" s="32" t="s">
        <v>652</v>
      </c>
      <c r="B417" s="15">
        <v>4</v>
      </c>
      <c r="C417" s="33" t="s">
        <v>344</v>
      </c>
      <c r="D417" s="31">
        <v>86</v>
      </c>
      <c r="E417" s="18"/>
    </row>
    <row r="418" spans="1:5" s="13" customFormat="1" ht="39" x14ac:dyDescent="0.25">
      <c r="A418" s="32" t="s">
        <v>653</v>
      </c>
      <c r="B418" s="15">
        <v>4</v>
      </c>
      <c r="C418" s="33" t="s">
        <v>654</v>
      </c>
      <c r="D418" s="31">
        <v>50</v>
      </c>
      <c r="E418" s="18"/>
    </row>
    <row r="419" spans="1:5" s="13" customFormat="1" ht="39" x14ac:dyDescent="0.25">
      <c r="A419" s="32" t="s">
        <v>625</v>
      </c>
      <c r="B419" s="15">
        <v>4</v>
      </c>
      <c r="C419" s="33" t="s">
        <v>655</v>
      </c>
      <c r="D419" s="31">
        <v>121</v>
      </c>
      <c r="E419" s="18"/>
    </row>
    <row r="420" spans="1:5" s="13" customFormat="1" ht="78" x14ac:dyDescent="0.25">
      <c r="A420" s="32" t="s">
        <v>656</v>
      </c>
      <c r="B420" s="15">
        <v>7</v>
      </c>
      <c r="C420" s="33" t="s">
        <v>271</v>
      </c>
      <c r="D420" s="31">
        <v>52</v>
      </c>
      <c r="E420" s="18"/>
    </row>
    <row r="421" spans="1:5" s="13" customFormat="1" ht="58.5" x14ac:dyDescent="0.25">
      <c r="A421" s="32" t="s">
        <v>657</v>
      </c>
      <c r="B421" s="15">
        <v>7</v>
      </c>
      <c r="C421" s="33" t="s">
        <v>271</v>
      </c>
      <c r="D421" s="31">
        <v>200</v>
      </c>
      <c r="E421" s="18"/>
    </row>
    <row r="422" spans="1:5" s="13" customFormat="1" ht="78" x14ac:dyDescent="0.25">
      <c r="A422" s="32" t="s">
        <v>656</v>
      </c>
      <c r="B422" s="15">
        <v>7</v>
      </c>
      <c r="C422" s="33" t="s">
        <v>271</v>
      </c>
      <c r="D422" s="31">
        <v>15</v>
      </c>
      <c r="E422" s="18"/>
    </row>
    <row r="423" spans="1:5" s="13" customFormat="1" ht="39" x14ac:dyDescent="0.25">
      <c r="A423" s="32" t="s">
        <v>658</v>
      </c>
      <c r="B423" s="15">
        <v>4</v>
      </c>
      <c r="C423" s="33" t="s">
        <v>659</v>
      </c>
      <c r="D423" s="31">
        <v>96</v>
      </c>
      <c r="E423" s="18"/>
    </row>
    <row r="424" spans="1:5" s="13" customFormat="1" ht="58.5" x14ac:dyDescent="0.25">
      <c r="A424" s="32" t="s">
        <v>660</v>
      </c>
      <c r="B424" s="15">
        <v>7</v>
      </c>
      <c r="C424" s="33" t="s">
        <v>271</v>
      </c>
      <c r="D424" s="31">
        <v>27</v>
      </c>
      <c r="E424" s="18"/>
    </row>
    <row r="425" spans="1:5" s="13" customFormat="1" ht="58.5" x14ac:dyDescent="0.25">
      <c r="A425" s="32" t="s">
        <v>661</v>
      </c>
      <c r="B425" s="15">
        <v>4</v>
      </c>
      <c r="C425" s="33" t="s">
        <v>659</v>
      </c>
      <c r="D425" s="31">
        <v>31</v>
      </c>
      <c r="E425" s="18"/>
    </row>
    <row r="426" spans="1:5" s="13" customFormat="1" ht="97.5" x14ac:dyDescent="0.25">
      <c r="A426" s="32" t="s">
        <v>662</v>
      </c>
      <c r="B426" s="15">
        <v>4</v>
      </c>
      <c r="C426" s="33" t="s">
        <v>659</v>
      </c>
      <c r="D426" s="31">
        <v>40</v>
      </c>
      <c r="E426" s="18"/>
    </row>
    <row r="427" spans="1:5" s="13" customFormat="1" ht="39" x14ac:dyDescent="0.25">
      <c r="A427" s="32" t="s">
        <v>658</v>
      </c>
      <c r="B427" s="15">
        <v>4</v>
      </c>
      <c r="C427" s="33" t="s">
        <v>659</v>
      </c>
      <c r="D427" s="31">
        <v>120</v>
      </c>
      <c r="E427" s="18"/>
    </row>
    <row r="428" spans="1:5" s="13" customFormat="1" ht="19.5" x14ac:dyDescent="0.25">
      <c r="A428" s="32" t="s">
        <v>663</v>
      </c>
      <c r="B428" s="15">
        <v>4</v>
      </c>
      <c r="C428" s="33" t="s">
        <v>659</v>
      </c>
      <c r="D428" s="31">
        <v>48</v>
      </c>
      <c r="E428" s="18"/>
    </row>
    <row r="429" spans="1:5" s="13" customFormat="1" ht="58.5" x14ac:dyDescent="0.25">
      <c r="A429" s="32" t="s">
        <v>664</v>
      </c>
      <c r="B429" s="15">
        <v>4</v>
      </c>
      <c r="C429" s="33" t="s">
        <v>659</v>
      </c>
      <c r="D429" s="31">
        <v>42</v>
      </c>
      <c r="E429" s="18"/>
    </row>
    <row r="430" spans="1:5" s="13" customFormat="1" ht="58.5" x14ac:dyDescent="0.25">
      <c r="A430" s="32" t="s">
        <v>665</v>
      </c>
      <c r="B430" s="15">
        <v>7</v>
      </c>
      <c r="C430" s="33" t="s">
        <v>271</v>
      </c>
      <c r="D430" s="31">
        <v>127</v>
      </c>
      <c r="E430" s="18"/>
    </row>
    <row r="431" spans="1:5" s="13" customFormat="1" ht="39" x14ac:dyDescent="0.25">
      <c r="A431" s="32" t="s">
        <v>666</v>
      </c>
      <c r="B431" s="15">
        <v>7</v>
      </c>
      <c r="C431" s="33" t="s">
        <v>271</v>
      </c>
      <c r="D431" s="31">
        <v>25</v>
      </c>
      <c r="E431" s="18"/>
    </row>
    <row r="432" spans="1:5" s="13" customFormat="1" ht="78" x14ac:dyDescent="0.25">
      <c r="A432" s="32" t="s">
        <v>667</v>
      </c>
      <c r="B432" s="15">
        <v>7</v>
      </c>
      <c r="C432" s="33" t="s">
        <v>271</v>
      </c>
      <c r="D432" s="31">
        <v>150</v>
      </c>
      <c r="E432" s="18"/>
    </row>
    <row r="433" spans="1:5" s="13" customFormat="1" ht="58.5" x14ac:dyDescent="0.25">
      <c r="A433" s="32" t="s">
        <v>660</v>
      </c>
      <c r="B433" s="15">
        <v>7</v>
      </c>
      <c r="C433" s="33" t="s">
        <v>271</v>
      </c>
      <c r="D433" s="31">
        <v>80</v>
      </c>
      <c r="E433" s="18"/>
    </row>
    <row r="434" spans="1:5" s="13" customFormat="1" ht="58.5" x14ac:dyDescent="0.25">
      <c r="A434" s="32" t="s">
        <v>661</v>
      </c>
      <c r="B434" s="15">
        <v>4</v>
      </c>
      <c r="C434" s="33" t="s">
        <v>659</v>
      </c>
      <c r="D434" s="31">
        <v>135</v>
      </c>
      <c r="E434" s="18"/>
    </row>
    <row r="435" spans="1:5" s="13" customFormat="1" ht="97.5" x14ac:dyDescent="0.25">
      <c r="A435" s="32" t="s">
        <v>662</v>
      </c>
      <c r="B435" s="15">
        <v>7</v>
      </c>
      <c r="C435" s="33" t="s">
        <v>271</v>
      </c>
      <c r="D435" s="31">
        <v>138</v>
      </c>
      <c r="E435" s="18"/>
    </row>
    <row r="436" spans="1:5" s="13" customFormat="1" ht="39" x14ac:dyDescent="0.25">
      <c r="A436" s="32" t="s">
        <v>658</v>
      </c>
      <c r="B436" s="15">
        <v>4</v>
      </c>
      <c r="C436" s="33" t="s">
        <v>659</v>
      </c>
      <c r="D436" s="31">
        <v>57</v>
      </c>
      <c r="E436" s="18"/>
    </row>
    <row r="437" spans="1:5" s="13" customFormat="1" ht="19.5" x14ac:dyDescent="0.25">
      <c r="A437" s="32" t="s">
        <v>663</v>
      </c>
      <c r="B437" s="15">
        <v>7</v>
      </c>
      <c r="C437" s="33" t="s">
        <v>271</v>
      </c>
      <c r="D437" s="31">
        <v>170</v>
      </c>
      <c r="E437" s="18"/>
    </row>
    <row r="438" spans="1:5" s="13" customFormat="1" ht="58.5" x14ac:dyDescent="0.25">
      <c r="A438" s="32" t="s">
        <v>664</v>
      </c>
      <c r="B438" s="15">
        <v>4</v>
      </c>
      <c r="C438" s="33" t="s">
        <v>659</v>
      </c>
      <c r="D438" s="31">
        <v>128</v>
      </c>
      <c r="E438" s="18"/>
    </row>
    <row r="439" spans="1:5" s="13" customFormat="1" ht="58.5" x14ac:dyDescent="0.25">
      <c r="A439" s="32" t="s">
        <v>665</v>
      </c>
      <c r="B439" s="15">
        <v>4</v>
      </c>
      <c r="C439" s="33" t="s">
        <v>659</v>
      </c>
      <c r="D439" s="31">
        <v>142</v>
      </c>
      <c r="E439" s="18"/>
    </row>
    <row r="440" spans="1:5" s="13" customFormat="1" ht="39" x14ac:dyDescent="0.25">
      <c r="A440" s="32" t="s">
        <v>666</v>
      </c>
      <c r="B440" s="15">
        <v>4</v>
      </c>
      <c r="C440" s="33" t="s">
        <v>659</v>
      </c>
      <c r="D440" s="31">
        <v>46</v>
      </c>
      <c r="E440" s="18"/>
    </row>
    <row r="441" spans="1:5" s="13" customFormat="1" ht="78" x14ac:dyDescent="0.25">
      <c r="A441" s="32" t="s">
        <v>667</v>
      </c>
      <c r="B441" s="15">
        <v>4</v>
      </c>
      <c r="C441" s="33" t="s">
        <v>659</v>
      </c>
      <c r="D441" s="31">
        <v>54</v>
      </c>
      <c r="E441" s="18"/>
    </row>
    <row r="442" spans="1:5" s="13" customFormat="1" ht="78" x14ac:dyDescent="0.25">
      <c r="A442" s="32" t="s">
        <v>668</v>
      </c>
      <c r="B442" s="15">
        <v>7</v>
      </c>
      <c r="C442" s="33" t="s">
        <v>271</v>
      </c>
      <c r="D442" s="31">
        <v>101</v>
      </c>
      <c r="E442" s="18"/>
    </row>
    <row r="443" spans="1:5" s="13" customFormat="1" ht="39" x14ac:dyDescent="0.25">
      <c r="A443" s="32" t="s">
        <v>669</v>
      </c>
      <c r="B443" s="15">
        <v>4</v>
      </c>
      <c r="C443" s="33" t="s">
        <v>659</v>
      </c>
      <c r="D443" s="31">
        <v>100</v>
      </c>
      <c r="E443" s="18"/>
    </row>
    <row r="444" spans="1:5" s="13" customFormat="1" ht="39" x14ac:dyDescent="0.25">
      <c r="A444" s="32" t="s">
        <v>670</v>
      </c>
      <c r="B444" s="15">
        <v>4</v>
      </c>
      <c r="C444" s="33" t="s">
        <v>659</v>
      </c>
      <c r="D444" s="31">
        <v>63</v>
      </c>
      <c r="E444" s="18"/>
    </row>
    <row r="445" spans="1:5" s="13" customFormat="1" ht="97.5" x14ac:dyDescent="0.25">
      <c r="A445" s="32" t="s">
        <v>671</v>
      </c>
      <c r="B445" s="15">
        <v>4</v>
      </c>
      <c r="C445" s="33" t="s">
        <v>659</v>
      </c>
      <c r="D445" s="31">
        <v>50</v>
      </c>
      <c r="E445" s="18"/>
    </row>
    <row r="446" spans="1:5" s="13" customFormat="1" ht="39" x14ac:dyDescent="0.25">
      <c r="A446" s="32" t="s">
        <v>672</v>
      </c>
      <c r="B446" s="15">
        <v>4</v>
      </c>
      <c r="C446" s="33" t="s">
        <v>659</v>
      </c>
      <c r="D446" s="31">
        <v>50</v>
      </c>
      <c r="E446" s="18"/>
    </row>
    <row r="447" spans="1:5" s="13" customFormat="1" ht="58.5" x14ac:dyDescent="0.25">
      <c r="A447" s="32" t="s">
        <v>673</v>
      </c>
      <c r="B447" s="15">
        <v>7</v>
      </c>
      <c r="C447" s="33" t="s">
        <v>271</v>
      </c>
      <c r="D447" s="31">
        <v>31</v>
      </c>
      <c r="E447" s="18"/>
    </row>
    <row r="448" spans="1:5" s="13" customFormat="1" ht="58.5" x14ac:dyDescent="0.25">
      <c r="A448" s="32" t="s">
        <v>673</v>
      </c>
      <c r="B448" s="15">
        <v>7</v>
      </c>
      <c r="C448" s="33" t="s">
        <v>271</v>
      </c>
      <c r="D448" s="31">
        <v>32</v>
      </c>
      <c r="E448" s="18"/>
    </row>
    <row r="449" spans="1:5" s="13" customFormat="1" ht="58.5" x14ac:dyDescent="0.25">
      <c r="A449" s="32" t="s">
        <v>673</v>
      </c>
      <c r="B449" s="15">
        <v>7</v>
      </c>
      <c r="C449" s="33" t="s">
        <v>271</v>
      </c>
      <c r="D449" s="31">
        <v>33</v>
      </c>
      <c r="E449" s="18"/>
    </row>
    <row r="450" spans="1:5" s="13" customFormat="1" ht="58.5" x14ac:dyDescent="0.25">
      <c r="A450" s="32" t="s">
        <v>673</v>
      </c>
      <c r="B450" s="15">
        <v>7</v>
      </c>
      <c r="C450" s="33" t="s">
        <v>271</v>
      </c>
      <c r="D450" s="31">
        <v>32</v>
      </c>
      <c r="E450" s="18"/>
    </row>
    <row r="451" spans="1:5" s="13" customFormat="1" ht="58.5" x14ac:dyDescent="0.25">
      <c r="A451" s="32" t="s">
        <v>673</v>
      </c>
      <c r="B451" s="15">
        <v>7</v>
      </c>
      <c r="C451" s="33" t="s">
        <v>271</v>
      </c>
      <c r="D451" s="31">
        <v>32</v>
      </c>
      <c r="E451" s="18"/>
    </row>
    <row r="452" spans="1:5" s="13" customFormat="1" ht="58.5" x14ac:dyDescent="0.25">
      <c r="A452" s="32" t="s">
        <v>673</v>
      </c>
      <c r="B452" s="15">
        <v>7</v>
      </c>
      <c r="C452" s="33" t="s">
        <v>271</v>
      </c>
      <c r="D452" s="31">
        <v>43</v>
      </c>
      <c r="E452" s="18"/>
    </row>
    <row r="453" spans="1:5" s="13" customFormat="1" ht="58.5" x14ac:dyDescent="0.25">
      <c r="A453" s="32" t="s">
        <v>673</v>
      </c>
      <c r="B453" s="15">
        <v>7</v>
      </c>
      <c r="C453" s="33" t="s">
        <v>271</v>
      </c>
      <c r="D453" s="31">
        <v>42</v>
      </c>
      <c r="E453" s="18"/>
    </row>
    <row r="454" spans="1:5" s="13" customFormat="1" ht="58.5" x14ac:dyDescent="0.25">
      <c r="A454" s="32" t="s">
        <v>673</v>
      </c>
      <c r="B454" s="15">
        <v>7</v>
      </c>
      <c r="C454" s="33" t="s">
        <v>271</v>
      </c>
      <c r="D454" s="31">
        <v>42</v>
      </c>
      <c r="E454" s="18"/>
    </row>
    <row r="455" spans="1:5" s="13" customFormat="1" ht="58.5" x14ac:dyDescent="0.25">
      <c r="A455" s="32" t="s">
        <v>673</v>
      </c>
      <c r="B455" s="15">
        <v>7</v>
      </c>
      <c r="C455" s="33" t="s">
        <v>271</v>
      </c>
      <c r="D455" s="31">
        <v>42</v>
      </c>
      <c r="E455" s="18"/>
    </row>
    <row r="456" spans="1:5" s="13" customFormat="1" ht="58.5" x14ac:dyDescent="0.25">
      <c r="A456" s="32" t="s">
        <v>673</v>
      </c>
      <c r="B456" s="15">
        <v>7</v>
      </c>
      <c r="C456" s="33" t="s">
        <v>271</v>
      </c>
      <c r="D456" s="31">
        <v>42</v>
      </c>
      <c r="E456" s="18"/>
    </row>
    <row r="457" spans="1:5" s="13" customFormat="1" ht="58.5" x14ac:dyDescent="0.25">
      <c r="A457" s="32" t="s">
        <v>674</v>
      </c>
      <c r="B457" s="15">
        <v>4</v>
      </c>
      <c r="C457" s="33" t="s">
        <v>659</v>
      </c>
      <c r="D457" s="31">
        <v>90</v>
      </c>
      <c r="E457" s="18"/>
    </row>
    <row r="458" spans="1:5" s="13" customFormat="1" ht="78" x14ac:dyDescent="0.25">
      <c r="A458" s="32" t="s">
        <v>675</v>
      </c>
      <c r="B458" s="15">
        <v>4</v>
      </c>
      <c r="C458" s="33" t="s">
        <v>659</v>
      </c>
      <c r="D458" s="31">
        <v>51</v>
      </c>
      <c r="E458" s="18"/>
    </row>
    <row r="459" spans="1:5" s="13" customFormat="1" ht="78" x14ac:dyDescent="0.25">
      <c r="A459" s="32" t="s">
        <v>676</v>
      </c>
      <c r="B459" s="15">
        <v>7</v>
      </c>
      <c r="C459" s="33" t="s">
        <v>271</v>
      </c>
      <c r="D459" s="31">
        <v>63</v>
      </c>
      <c r="E459" s="18"/>
    </row>
    <row r="460" spans="1:5" s="13" customFormat="1" ht="78" x14ac:dyDescent="0.25">
      <c r="A460" s="32" t="s">
        <v>676</v>
      </c>
      <c r="B460" s="15">
        <v>7</v>
      </c>
      <c r="C460" s="33" t="s">
        <v>271</v>
      </c>
      <c r="D460" s="31">
        <v>37</v>
      </c>
      <c r="E460" s="18"/>
    </row>
    <row r="461" spans="1:5" s="13" customFormat="1" ht="78" x14ac:dyDescent="0.25">
      <c r="A461" s="32" t="s">
        <v>676</v>
      </c>
      <c r="B461" s="15">
        <v>7</v>
      </c>
      <c r="C461" s="33" t="s">
        <v>271</v>
      </c>
      <c r="D461" s="31">
        <v>36</v>
      </c>
      <c r="E461" s="18"/>
    </row>
    <row r="462" spans="1:5" s="13" customFormat="1" ht="78" x14ac:dyDescent="0.25">
      <c r="A462" s="32" t="s">
        <v>677</v>
      </c>
      <c r="B462" s="15">
        <v>4</v>
      </c>
      <c r="C462" s="33" t="s">
        <v>659</v>
      </c>
      <c r="D462" s="31">
        <v>146</v>
      </c>
      <c r="E462" s="18"/>
    </row>
    <row r="463" spans="1:5" s="13" customFormat="1" ht="39" x14ac:dyDescent="0.25">
      <c r="A463" s="32" t="s">
        <v>678</v>
      </c>
      <c r="B463" s="15">
        <v>4</v>
      </c>
      <c r="C463" s="33" t="s">
        <v>659</v>
      </c>
      <c r="D463" s="31">
        <v>114</v>
      </c>
      <c r="E463" s="18"/>
    </row>
    <row r="464" spans="1:5" s="13" customFormat="1" ht="39" x14ac:dyDescent="0.25">
      <c r="A464" s="32" t="s">
        <v>679</v>
      </c>
      <c r="B464" s="15">
        <v>7</v>
      </c>
      <c r="C464" s="33" t="s">
        <v>271</v>
      </c>
      <c r="D464" s="31">
        <v>44</v>
      </c>
      <c r="E464" s="18"/>
    </row>
    <row r="465" spans="1:5" s="13" customFormat="1" ht="39" x14ac:dyDescent="0.25">
      <c r="A465" s="32" t="s">
        <v>680</v>
      </c>
      <c r="B465" s="15">
        <v>4</v>
      </c>
      <c r="C465" s="33" t="s">
        <v>659</v>
      </c>
      <c r="D465" s="31">
        <v>116</v>
      </c>
      <c r="E465" s="18"/>
    </row>
    <row r="466" spans="1:5" s="13" customFormat="1" ht="58.5" x14ac:dyDescent="0.25">
      <c r="A466" s="32" t="s">
        <v>674</v>
      </c>
      <c r="B466" s="15">
        <v>7</v>
      </c>
      <c r="C466" s="33" t="s">
        <v>271</v>
      </c>
      <c r="D466" s="31">
        <v>40</v>
      </c>
      <c r="E466" s="18"/>
    </row>
    <row r="467" spans="1:5" s="13" customFormat="1" ht="58.5" x14ac:dyDescent="0.25">
      <c r="A467" s="32" t="s">
        <v>681</v>
      </c>
      <c r="B467" s="15">
        <v>4</v>
      </c>
      <c r="C467" s="33" t="s">
        <v>659</v>
      </c>
      <c r="D467" s="31">
        <v>95</v>
      </c>
      <c r="E467" s="18"/>
    </row>
    <row r="468" spans="1:5" s="13" customFormat="1" ht="78" x14ac:dyDescent="0.25">
      <c r="A468" s="32" t="s">
        <v>682</v>
      </c>
      <c r="B468" s="15">
        <v>4</v>
      </c>
      <c r="C468" s="33" t="s">
        <v>659</v>
      </c>
      <c r="D468" s="31">
        <v>130</v>
      </c>
      <c r="E468" s="18"/>
    </row>
    <row r="469" spans="1:5" s="13" customFormat="1" ht="58.5" x14ac:dyDescent="0.25">
      <c r="A469" s="32" t="s">
        <v>683</v>
      </c>
      <c r="B469" s="15">
        <v>7</v>
      </c>
      <c r="C469" s="33" t="s">
        <v>271</v>
      </c>
      <c r="D469" s="31">
        <v>20</v>
      </c>
      <c r="E469" s="18"/>
    </row>
    <row r="470" spans="1:5" s="13" customFormat="1" ht="58.5" x14ac:dyDescent="0.25">
      <c r="A470" s="32" t="s">
        <v>684</v>
      </c>
      <c r="B470" s="15">
        <v>7</v>
      </c>
      <c r="C470" s="33" t="s">
        <v>271</v>
      </c>
      <c r="D470" s="31">
        <v>182</v>
      </c>
      <c r="E470" s="18"/>
    </row>
    <row r="471" spans="1:5" s="13" customFormat="1" ht="58.5" x14ac:dyDescent="0.25">
      <c r="A471" s="32" t="s">
        <v>660</v>
      </c>
      <c r="B471" s="15">
        <v>4</v>
      </c>
      <c r="C471" s="33" t="s">
        <v>659</v>
      </c>
      <c r="D471" s="31">
        <v>39</v>
      </c>
      <c r="E471" s="18"/>
    </row>
    <row r="472" spans="1:5" s="13" customFormat="1" ht="39" x14ac:dyDescent="0.25">
      <c r="A472" s="32" t="s">
        <v>685</v>
      </c>
      <c r="B472" s="15">
        <v>7</v>
      </c>
      <c r="C472" s="33" t="s">
        <v>271</v>
      </c>
      <c r="D472" s="31">
        <v>100</v>
      </c>
      <c r="E472" s="18"/>
    </row>
    <row r="473" spans="1:5" s="13" customFormat="1" ht="39" x14ac:dyDescent="0.25">
      <c r="A473" s="32" t="s">
        <v>686</v>
      </c>
      <c r="B473" s="15">
        <v>7</v>
      </c>
      <c r="C473" s="33" t="s">
        <v>271</v>
      </c>
      <c r="D473" s="31">
        <v>37</v>
      </c>
      <c r="E473" s="18"/>
    </row>
    <row r="474" spans="1:5" s="13" customFormat="1" ht="39" x14ac:dyDescent="0.25">
      <c r="A474" s="32" t="s">
        <v>687</v>
      </c>
      <c r="B474" s="15">
        <v>4</v>
      </c>
      <c r="C474" s="33" t="s">
        <v>659</v>
      </c>
      <c r="D474" s="31">
        <v>33</v>
      </c>
      <c r="E474" s="18"/>
    </row>
    <row r="475" spans="1:5" s="13" customFormat="1" ht="58.5" x14ac:dyDescent="0.25">
      <c r="A475" s="32" t="s">
        <v>660</v>
      </c>
      <c r="B475" s="15">
        <v>4</v>
      </c>
      <c r="C475" s="33" t="s">
        <v>659</v>
      </c>
      <c r="D475" s="31">
        <v>28</v>
      </c>
      <c r="E475" s="18"/>
    </row>
    <row r="476" spans="1:5" s="13" customFormat="1" ht="97.5" x14ac:dyDescent="0.25">
      <c r="A476" s="32" t="s">
        <v>688</v>
      </c>
      <c r="B476" s="15">
        <v>4</v>
      </c>
      <c r="C476" s="33" t="s">
        <v>659</v>
      </c>
      <c r="D476" s="31">
        <v>100</v>
      </c>
      <c r="E476" s="18"/>
    </row>
    <row r="477" spans="1:5" s="13" customFormat="1" ht="58.5" x14ac:dyDescent="0.25">
      <c r="A477" s="32" t="s">
        <v>660</v>
      </c>
      <c r="B477" s="15">
        <v>7</v>
      </c>
      <c r="C477" s="33" t="s">
        <v>271</v>
      </c>
      <c r="D477" s="31">
        <v>73</v>
      </c>
      <c r="E477" s="18"/>
    </row>
    <row r="478" spans="1:5" s="13" customFormat="1" ht="78" x14ac:dyDescent="0.25">
      <c r="A478" s="32" t="s">
        <v>675</v>
      </c>
      <c r="B478" s="15">
        <v>7</v>
      </c>
      <c r="C478" s="33" t="s">
        <v>271</v>
      </c>
      <c r="D478" s="31">
        <v>35</v>
      </c>
      <c r="E478" s="18"/>
    </row>
    <row r="479" spans="1:5" s="13" customFormat="1" ht="78" x14ac:dyDescent="0.25">
      <c r="A479" s="32" t="s">
        <v>682</v>
      </c>
      <c r="B479" s="15" t="s">
        <v>689</v>
      </c>
      <c r="C479" s="33" t="s">
        <v>579</v>
      </c>
      <c r="D479" s="31">
        <v>40</v>
      </c>
      <c r="E479" s="18"/>
    </row>
    <row r="480" spans="1:5" s="13" customFormat="1" ht="58.5" x14ac:dyDescent="0.25">
      <c r="A480" s="32" t="s">
        <v>660</v>
      </c>
      <c r="B480" s="15">
        <v>4</v>
      </c>
      <c r="C480" s="33" t="s">
        <v>659</v>
      </c>
      <c r="D480" s="31">
        <v>17</v>
      </c>
      <c r="E480" s="18"/>
    </row>
    <row r="481" spans="1:5" s="13" customFormat="1" ht="39" x14ac:dyDescent="0.25">
      <c r="A481" s="32" t="s">
        <v>690</v>
      </c>
      <c r="B481" s="15">
        <v>4</v>
      </c>
      <c r="C481" s="33" t="s">
        <v>659</v>
      </c>
      <c r="D481" s="31">
        <v>131</v>
      </c>
      <c r="E481" s="18"/>
    </row>
    <row r="482" spans="1:5" s="13" customFormat="1" ht="39" x14ac:dyDescent="0.25">
      <c r="A482" s="32" t="s">
        <v>691</v>
      </c>
      <c r="B482" s="15">
        <v>4</v>
      </c>
      <c r="C482" s="33" t="s">
        <v>659</v>
      </c>
      <c r="D482" s="31">
        <v>97</v>
      </c>
      <c r="E482" s="18"/>
    </row>
    <row r="483" spans="1:5" s="13" customFormat="1" ht="58.5" x14ac:dyDescent="0.25">
      <c r="A483" s="32" t="s">
        <v>660</v>
      </c>
      <c r="B483" s="15">
        <v>4</v>
      </c>
      <c r="C483" s="33" t="s">
        <v>659</v>
      </c>
      <c r="D483" s="31">
        <v>30</v>
      </c>
      <c r="E483" s="18"/>
    </row>
    <row r="484" spans="1:5" s="13" customFormat="1" ht="117" x14ac:dyDescent="0.25">
      <c r="A484" s="32" t="s">
        <v>692</v>
      </c>
      <c r="B484" s="15">
        <v>4</v>
      </c>
      <c r="C484" s="33" t="s">
        <v>344</v>
      </c>
      <c r="D484" s="31">
        <v>74</v>
      </c>
      <c r="E484" s="18"/>
    </row>
    <row r="485" spans="1:5" s="13" customFormat="1" ht="97.5" x14ac:dyDescent="0.25">
      <c r="A485" s="32" t="s">
        <v>693</v>
      </c>
      <c r="B485" s="15">
        <v>4</v>
      </c>
      <c r="C485" s="33" t="s">
        <v>694</v>
      </c>
      <c r="D485" s="31">
        <v>10</v>
      </c>
      <c r="E485" s="18"/>
    </row>
    <row r="486" spans="1:5" s="13" customFormat="1" ht="78" x14ac:dyDescent="0.25">
      <c r="A486" s="32" t="s">
        <v>695</v>
      </c>
      <c r="B486" s="15">
        <v>4</v>
      </c>
      <c r="C486" s="33" t="s">
        <v>694</v>
      </c>
      <c r="D486" s="31">
        <v>30</v>
      </c>
      <c r="E486" s="18"/>
    </row>
    <row r="487" spans="1:5" s="13" customFormat="1" ht="39" x14ac:dyDescent="0.25">
      <c r="A487" s="32" t="s">
        <v>696</v>
      </c>
      <c r="B487" s="15">
        <v>4</v>
      </c>
      <c r="C487" s="33" t="s">
        <v>344</v>
      </c>
      <c r="D487" s="31">
        <v>40</v>
      </c>
      <c r="E487" s="18"/>
    </row>
    <row r="488" spans="1:5" s="13" customFormat="1" ht="39" x14ac:dyDescent="0.25">
      <c r="A488" s="32" t="s">
        <v>697</v>
      </c>
      <c r="B488" s="15">
        <v>4</v>
      </c>
      <c r="C488" s="33" t="s">
        <v>344</v>
      </c>
      <c r="D488" s="31">
        <v>31</v>
      </c>
      <c r="E488" s="18"/>
    </row>
    <row r="489" spans="1:5" s="13" customFormat="1" ht="58.5" x14ac:dyDescent="0.25">
      <c r="A489" s="32" t="s">
        <v>698</v>
      </c>
      <c r="B489" s="15">
        <v>4</v>
      </c>
      <c r="C489" s="33" t="s">
        <v>699</v>
      </c>
      <c r="D489" s="31">
        <v>50</v>
      </c>
      <c r="E489" s="18"/>
    </row>
    <row r="490" spans="1:5" s="13" customFormat="1" ht="58.5" x14ac:dyDescent="0.25">
      <c r="A490" s="32" t="s">
        <v>700</v>
      </c>
      <c r="B490" s="15">
        <v>4</v>
      </c>
      <c r="C490" s="33" t="s">
        <v>344</v>
      </c>
      <c r="D490" s="31">
        <v>58</v>
      </c>
      <c r="E490" s="18"/>
    </row>
    <row r="491" spans="1:5" s="13" customFormat="1" ht="39" x14ac:dyDescent="0.25">
      <c r="A491" s="32" t="s">
        <v>701</v>
      </c>
      <c r="B491" s="15">
        <v>4</v>
      </c>
      <c r="C491" s="33" t="s">
        <v>702</v>
      </c>
      <c r="D491" s="31">
        <v>45</v>
      </c>
      <c r="E491" s="18"/>
    </row>
    <row r="492" spans="1:5" s="13" customFormat="1" ht="58.5" x14ac:dyDescent="0.25">
      <c r="A492" s="32" t="s">
        <v>703</v>
      </c>
      <c r="B492" s="15">
        <v>4</v>
      </c>
      <c r="C492" s="33" t="s">
        <v>344</v>
      </c>
      <c r="D492" s="31">
        <v>54</v>
      </c>
      <c r="E492" s="18"/>
    </row>
    <row r="493" spans="1:5" s="13" customFormat="1" ht="58.5" x14ac:dyDescent="0.25">
      <c r="A493" s="32" t="s">
        <v>703</v>
      </c>
      <c r="B493" s="15">
        <v>4</v>
      </c>
      <c r="C493" s="33" t="s">
        <v>344</v>
      </c>
      <c r="D493" s="31">
        <v>16</v>
      </c>
      <c r="E493" s="18"/>
    </row>
    <row r="494" spans="1:5" s="13" customFormat="1" ht="39" x14ac:dyDescent="0.25">
      <c r="A494" s="32" t="s">
        <v>701</v>
      </c>
      <c r="B494" s="15">
        <v>4</v>
      </c>
      <c r="C494" s="33" t="s">
        <v>704</v>
      </c>
      <c r="D494" s="31">
        <v>50</v>
      </c>
      <c r="E494" s="18"/>
    </row>
    <row r="495" spans="1:5" s="13" customFormat="1" ht="39" x14ac:dyDescent="0.25">
      <c r="A495" s="32" t="s">
        <v>701</v>
      </c>
      <c r="B495" s="15">
        <v>4</v>
      </c>
      <c r="C495" s="33" t="s">
        <v>704</v>
      </c>
      <c r="D495" s="31">
        <v>50</v>
      </c>
      <c r="E495" s="18"/>
    </row>
    <row r="496" spans="1:5" s="13" customFormat="1" ht="39" x14ac:dyDescent="0.25">
      <c r="A496" s="32" t="s">
        <v>701</v>
      </c>
      <c r="B496" s="15">
        <v>4</v>
      </c>
      <c r="C496" s="33" t="s">
        <v>704</v>
      </c>
      <c r="D496" s="31">
        <v>50</v>
      </c>
      <c r="E496" s="18"/>
    </row>
    <row r="497" spans="1:5" s="13" customFormat="1" ht="39" x14ac:dyDescent="0.25">
      <c r="A497" s="32" t="s">
        <v>701</v>
      </c>
      <c r="B497" s="15">
        <v>4</v>
      </c>
      <c r="C497" s="33" t="s">
        <v>704</v>
      </c>
      <c r="D497" s="31">
        <v>50</v>
      </c>
      <c r="E497" s="18"/>
    </row>
    <row r="498" spans="1:5" s="13" customFormat="1" ht="39" x14ac:dyDescent="0.25">
      <c r="A498" s="32" t="s">
        <v>701</v>
      </c>
      <c r="B498" s="15">
        <v>4</v>
      </c>
      <c r="C498" s="33" t="s">
        <v>704</v>
      </c>
      <c r="D498" s="31">
        <v>50</v>
      </c>
      <c r="E498" s="18"/>
    </row>
    <row r="499" spans="1:5" s="13" customFormat="1" ht="39" x14ac:dyDescent="0.25">
      <c r="A499" s="32" t="s">
        <v>701</v>
      </c>
      <c r="B499" s="15">
        <v>4</v>
      </c>
      <c r="C499" s="33" t="s">
        <v>705</v>
      </c>
      <c r="D499" s="31">
        <v>60</v>
      </c>
      <c r="E499" s="18"/>
    </row>
    <row r="500" spans="1:5" s="13" customFormat="1" ht="58.5" x14ac:dyDescent="0.25">
      <c r="A500" s="32" t="s">
        <v>706</v>
      </c>
      <c r="B500" s="15">
        <v>4</v>
      </c>
      <c r="C500" s="33" t="s">
        <v>707</v>
      </c>
      <c r="D500" s="31">
        <v>112</v>
      </c>
      <c r="E500" s="18"/>
    </row>
    <row r="501" spans="1:5" s="13" customFormat="1" ht="58.5" x14ac:dyDescent="0.25">
      <c r="A501" s="32" t="s">
        <v>706</v>
      </c>
      <c r="B501" s="15">
        <v>4</v>
      </c>
      <c r="C501" s="33" t="s">
        <v>708</v>
      </c>
      <c r="D501" s="31">
        <v>140</v>
      </c>
      <c r="E501" s="18"/>
    </row>
    <row r="502" spans="1:5" s="13" customFormat="1" ht="19.5" x14ac:dyDescent="0.25">
      <c r="A502" s="32" t="s">
        <v>709</v>
      </c>
      <c r="B502" s="15">
        <v>4</v>
      </c>
      <c r="C502" s="33" t="s">
        <v>710</v>
      </c>
      <c r="D502" s="31">
        <v>59</v>
      </c>
      <c r="E502" s="18"/>
    </row>
    <row r="503" spans="1:5" s="13" customFormat="1" ht="39" x14ac:dyDescent="0.25">
      <c r="A503" s="32" t="s">
        <v>711</v>
      </c>
      <c r="B503" s="15">
        <v>4</v>
      </c>
      <c r="C503" s="33" t="s">
        <v>271</v>
      </c>
      <c r="D503" s="31">
        <v>48</v>
      </c>
      <c r="E503" s="18"/>
    </row>
    <row r="504" spans="1:5" s="13" customFormat="1" ht="58.5" x14ac:dyDescent="0.25">
      <c r="A504" s="32" t="s">
        <v>712</v>
      </c>
      <c r="B504" s="15">
        <v>4</v>
      </c>
      <c r="C504" s="33" t="s">
        <v>713</v>
      </c>
      <c r="D504" s="31">
        <v>80</v>
      </c>
      <c r="E504" s="18"/>
    </row>
    <row r="505" spans="1:5" s="13" customFormat="1" ht="58.5" x14ac:dyDescent="0.25">
      <c r="A505" s="32" t="s">
        <v>714</v>
      </c>
      <c r="B505" s="15">
        <v>4</v>
      </c>
      <c r="C505" s="33" t="s">
        <v>713</v>
      </c>
      <c r="D505" s="31">
        <v>72</v>
      </c>
      <c r="E505" s="18"/>
    </row>
    <row r="506" spans="1:5" s="13" customFormat="1" ht="58.5" x14ac:dyDescent="0.25">
      <c r="A506" s="32" t="s">
        <v>715</v>
      </c>
      <c r="B506" s="15">
        <v>4</v>
      </c>
      <c r="C506" s="33" t="s">
        <v>716</v>
      </c>
      <c r="D506" s="31">
        <v>60</v>
      </c>
      <c r="E506" s="18"/>
    </row>
    <row r="507" spans="1:5" s="13" customFormat="1" ht="78" x14ac:dyDescent="0.25">
      <c r="A507" s="32" t="s">
        <v>717</v>
      </c>
      <c r="B507" s="15">
        <v>4</v>
      </c>
      <c r="C507" s="33" t="s">
        <v>718</v>
      </c>
      <c r="D507" s="31">
        <v>99</v>
      </c>
      <c r="E507" s="18"/>
    </row>
    <row r="508" spans="1:5" s="13" customFormat="1" ht="39" x14ac:dyDescent="0.25">
      <c r="A508" s="32" t="s">
        <v>719</v>
      </c>
      <c r="B508" s="15">
        <v>4</v>
      </c>
      <c r="C508" s="33" t="s">
        <v>720</v>
      </c>
      <c r="D508" s="31">
        <v>59</v>
      </c>
      <c r="E508" s="18"/>
    </row>
    <row r="509" spans="1:5" s="13" customFormat="1" ht="58.5" x14ac:dyDescent="0.25">
      <c r="A509" s="32" t="s">
        <v>721</v>
      </c>
      <c r="B509" s="15" t="s">
        <v>201</v>
      </c>
      <c r="C509" s="33" t="s">
        <v>722</v>
      </c>
      <c r="D509" s="31">
        <v>197</v>
      </c>
      <c r="E509" s="18"/>
    </row>
    <row r="510" spans="1:5" s="13" customFormat="1" ht="136.5" x14ac:dyDescent="0.25">
      <c r="A510" s="32" t="s">
        <v>723</v>
      </c>
      <c r="B510" s="15">
        <v>4</v>
      </c>
      <c r="C510" s="33" t="s">
        <v>724</v>
      </c>
      <c r="D510" s="31">
        <v>65</v>
      </c>
      <c r="E510" s="18"/>
    </row>
    <row r="511" spans="1:5" s="13" customFormat="1" ht="39" x14ac:dyDescent="0.25">
      <c r="A511" s="32" t="s">
        <v>725</v>
      </c>
      <c r="B511" s="15">
        <v>4</v>
      </c>
      <c r="C511" s="33" t="s">
        <v>726</v>
      </c>
      <c r="D511" s="31">
        <v>131</v>
      </c>
      <c r="E511" s="18"/>
    </row>
    <row r="512" spans="1:5" s="13" customFormat="1" ht="39" x14ac:dyDescent="0.25">
      <c r="A512" s="32" t="s">
        <v>727</v>
      </c>
      <c r="B512" s="15">
        <v>4</v>
      </c>
      <c r="C512" s="33" t="s">
        <v>726</v>
      </c>
      <c r="D512" s="31">
        <v>17</v>
      </c>
      <c r="E512" s="18"/>
    </row>
    <row r="513" spans="1:5" s="13" customFormat="1" ht="58.5" x14ac:dyDescent="0.25">
      <c r="A513" s="32" t="s">
        <v>728</v>
      </c>
      <c r="B513" s="15">
        <v>4</v>
      </c>
      <c r="C513" s="33" t="s">
        <v>726</v>
      </c>
      <c r="D513" s="31">
        <v>168</v>
      </c>
      <c r="E513" s="18"/>
    </row>
    <row r="514" spans="1:5" s="13" customFormat="1" ht="78" x14ac:dyDescent="0.25">
      <c r="A514" s="32" t="s">
        <v>729</v>
      </c>
      <c r="B514" s="15">
        <v>4</v>
      </c>
      <c r="C514" s="33" t="s">
        <v>730</v>
      </c>
      <c r="D514" s="31">
        <v>24</v>
      </c>
      <c r="E514" s="18"/>
    </row>
    <row r="515" spans="1:5" s="13" customFormat="1" ht="58.5" x14ac:dyDescent="0.25">
      <c r="A515" s="32" t="s">
        <v>731</v>
      </c>
      <c r="B515" s="15">
        <v>7</v>
      </c>
      <c r="C515" s="33" t="s">
        <v>271</v>
      </c>
      <c r="D515" s="31">
        <v>50</v>
      </c>
      <c r="E515" s="18"/>
    </row>
    <row r="516" spans="1:5" s="13" customFormat="1" ht="136.5" x14ac:dyDescent="0.25">
      <c r="A516" s="32" t="s">
        <v>723</v>
      </c>
      <c r="B516" s="15">
        <v>4</v>
      </c>
      <c r="C516" s="33" t="s">
        <v>732</v>
      </c>
      <c r="D516" s="31">
        <v>67</v>
      </c>
      <c r="E516" s="18"/>
    </row>
    <row r="517" spans="1:5" s="13" customFormat="1" ht="58.5" x14ac:dyDescent="0.25">
      <c r="A517" s="32" t="s">
        <v>733</v>
      </c>
      <c r="B517" s="15">
        <v>4</v>
      </c>
      <c r="C517" s="33" t="s">
        <v>734</v>
      </c>
      <c r="D517" s="31">
        <v>132</v>
      </c>
      <c r="E517" s="18"/>
    </row>
    <row r="518" spans="1:5" s="13" customFormat="1" ht="58.5" x14ac:dyDescent="0.25">
      <c r="A518" s="32" t="s">
        <v>735</v>
      </c>
      <c r="B518" s="15">
        <v>4</v>
      </c>
      <c r="C518" s="33" t="s">
        <v>736</v>
      </c>
      <c r="D518" s="31">
        <v>70</v>
      </c>
      <c r="E518" s="18"/>
    </row>
    <row r="519" spans="1:5" s="13" customFormat="1" ht="39" x14ac:dyDescent="0.25">
      <c r="A519" s="32" t="s">
        <v>737</v>
      </c>
      <c r="B519" s="15">
        <v>4</v>
      </c>
      <c r="C519" s="33" t="s">
        <v>738</v>
      </c>
      <c r="D519" s="31">
        <v>44</v>
      </c>
      <c r="E519" s="18"/>
    </row>
    <row r="520" spans="1:5" s="13" customFormat="1" ht="39" x14ac:dyDescent="0.25">
      <c r="A520" s="32" t="s">
        <v>739</v>
      </c>
      <c r="B520" s="15">
        <v>4</v>
      </c>
      <c r="C520" s="33" t="s">
        <v>738</v>
      </c>
      <c r="D520" s="31">
        <v>20</v>
      </c>
      <c r="E520" s="18"/>
    </row>
    <row r="521" spans="1:5" s="13" customFormat="1" ht="39" x14ac:dyDescent="0.25">
      <c r="A521" s="32" t="s">
        <v>740</v>
      </c>
      <c r="B521" s="15">
        <v>4</v>
      </c>
      <c r="C521" s="33" t="s">
        <v>741</v>
      </c>
      <c r="D521" s="31">
        <v>60</v>
      </c>
      <c r="E521" s="18"/>
    </row>
    <row r="522" spans="1:5" s="13" customFormat="1" ht="58.5" x14ac:dyDescent="0.25">
      <c r="A522" s="32" t="s">
        <v>742</v>
      </c>
      <c r="B522" s="15">
        <v>4</v>
      </c>
      <c r="C522" s="33" t="s">
        <v>743</v>
      </c>
      <c r="D522" s="31">
        <v>149</v>
      </c>
      <c r="E522" s="18"/>
    </row>
    <row r="523" spans="1:5" s="13" customFormat="1" ht="39" x14ac:dyDescent="0.25">
      <c r="A523" s="32" t="s">
        <v>744</v>
      </c>
      <c r="B523" s="15">
        <v>4</v>
      </c>
      <c r="C523" s="33" t="s">
        <v>745</v>
      </c>
      <c r="D523" s="31">
        <v>141</v>
      </c>
      <c r="E523" s="18"/>
    </row>
    <row r="524" spans="1:5" s="13" customFormat="1" ht="39" x14ac:dyDescent="0.25">
      <c r="A524" s="32" t="s">
        <v>725</v>
      </c>
      <c r="B524" s="15">
        <v>4</v>
      </c>
      <c r="C524" s="33" t="s">
        <v>745</v>
      </c>
      <c r="D524" s="31">
        <v>182</v>
      </c>
      <c r="E524" s="18"/>
    </row>
    <row r="525" spans="1:5" s="13" customFormat="1" ht="39" x14ac:dyDescent="0.25">
      <c r="A525" s="32" t="s">
        <v>746</v>
      </c>
      <c r="B525" s="15">
        <v>4</v>
      </c>
      <c r="C525" s="33" t="s">
        <v>747</v>
      </c>
      <c r="D525" s="31">
        <v>80</v>
      </c>
      <c r="E525" s="18"/>
    </row>
    <row r="526" spans="1:5" s="13" customFormat="1" ht="39" x14ac:dyDescent="0.25">
      <c r="A526" s="32" t="s">
        <v>748</v>
      </c>
      <c r="B526" s="15">
        <v>4</v>
      </c>
      <c r="C526" s="33" t="s">
        <v>747</v>
      </c>
      <c r="D526" s="31">
        <v>50</v>
      </c>
      <c r="E526" s="18"/>
    </row>
    <row r="527" spans="1:5" s="13" customFormat="1" ht="39" x14ac:dyDescent="0.25">
      <c r="A527" s="32" t="s">
        <v>749</v>
      </c>
      <c r="B527" s="15">
        <v>4</v>
      </c>
      <c r="C527" s="33" t="s">
        <v>750</v>
      </c>
      <c r="D527" s="31">
        <v>70</v>
      </c>
      <c r="E527" s="18"/>
    </row>
    <row r="528" spans="1:5" s="13" customFormat="1" ht="39" x14ac:dyDescent="0.25">
      <c r="A528" s="32" t="s">
        <v>751</v>
      </c>
      <c r="B528" s="15">
        <v>4</v>
      </c>
      <c r="C528" s="33" t="s">
        <v>750</v>
      </c>
      <c r="D528" s="31">
        <v>54</v>
      </c>
      <c r="E528" s="18"/>
    </row>
    <row r="529" spans="1:5" s="13" customFormat="1" ht="39" x14ac:dyDescent="0.25">
      <c r="A529" s="32" t="s">
        <v>752</v>
      </c>
      <c r="B529" s="15">
        <v>4</v>
      </c>
      <c r="C529" s="33" t="s">
        <v>753</v>
      </c>
      <c r="D529" s="31">
        <v>134</v>
      </c>
      <c r="E529" s="18"/>
    </row>
    <row r="530" spans="1:5" s="13" customFormat="1" ht="39" x14ac:dyDescent="0.25">
      <c r="A530" s="32" t="s">
        <v>754</v>
      </c>
      <c r="B530" s="15">
        <v>4</v>
      </c>
      <c r="C530" s="33" t="s">
        <v>755</v>
      </c>
      <c r="D530" s="31">
        <v>206</v>
      </c>
      <c r="E530" s="18"/>
    </row>
    <row r="531" spans="1:5" s="13" customFormat="1" ht="136.5" x14ac:dyDescent="0.25">
      <c r="A531" s="32" t="s">
        <v>723</v>
      </c>
      <c r="B531" s="15">
        <v>4</v>
      </c>
      <c r="C531" s="33" t="s">
        <v>756</v>
      </c>
      <c r="D531" s="31">
        <v>168</v>
      </c>
      <c r="E531" s="18"/>
    </row>
    <row r="532" spans="1:5" s="13" customFormat="1" ht="39" x14ac:dyDescent="0.25">
      <c r="A532" s="32" t="s">
        <v>757</v>
      </c>
      <c r="B532" s="15">
        <v>4</v>
      </c>
      <c r="C532" s="33" t="s">
        <v>756</v>
      </c>
      <c r="D532" s="31">
        <v>91</v>
      </c>
      <c r="E532" s="18"/>
    </row>
    <row r="533" spans="1:5" s="13" customFormat="1" ht="58.5" x14ac:dyDescent="0.25">
      <c r="A533" s="32" t="s">
        <v>758</v>
      </c>
      <c r="B533" s="15">
        <v>4</v>
      </c>
      <c r="C533" s="33" t="s">
        <v>759</v>
      </c>
      <c r="D533" s="31">
        <v>55</v>
      </c>
      <c r="E533" s="18"/>
    </row>
    <row r="534" spans="1:5" s="13" customFormat="1" ht="58.5" x14ac:dyDescent="0.25">
      <c r="A534" s="32" t="s">
        <v>760</v>
      </c>
      <c r="B534" s="15">
        <v>7</v>
      </c>
      <c r="C534" s="33" t="s">
        <v>271</v>
      </c>
      <c r="D534" s="31">
        <v>131</v>
      </c>
      <c r="E534" s="18"/>
    </row>
    <row r="535" spans="1:5" s="13" customFormat="1" ht="58.5" x14ac:dyDescent="0.25">
      <c r="A535" s="32" t="s">
        <v>760</v>
      </c>
      <c r="B535" s="15">
        <v>7</v>
      </c>
      <c r="C535" s="33" t="s">
        <v>271</v>
      </c>
      <c r="D535" s="31">
        <v>33</v>
      </c>
      <c r="E535" s="18"/>
    </row>
    <row r="536" spans="1:5" s="13" customFormat="1" ht="97.5" x14ac:dyDescent="0.25">
      <c r="A536" s="32" t="s">
        <v>761</v>
      </c>
      <c r="B536" s="15">
        <v>4</v>
      </c>
      <c r="C536" s="33" t="s">
        <v>762</v>
      </c>
      <c r="D536" s="31">
        <v>87</v>
      </c>
      <c r="E536" s="18"/>
    </row>
    <row r="537" spans="1:5" s="13" customFormat="1" ht="39" x14ac:dyDescent="0.25">
      <c r="A537" s="32" t="s">
        <v>763</v>
      </c>
      <c r="B537" s="15">
        <v>4</v>
      </c>
      <c r="C537" s="33" t="s">
        <v>344</v>
      </c>
      <c r="D537" s="31">
        <v>50</v>
      </c>
      <c r="E537" s="18"/>
    </row>
    <row r="538" spans="1:5" s="13" customFormat="1" ht="39" x14ac:dyDescent="0.25">
      <c r="A538" s="32" t="s">
        <v>764</v>
      </c>
      <c r="B538" s="15">
        <v>4</v>
      </c>
      <c r="C538" s="33" t="s">
        <v>765</v>
      </c>
      <c r="D538" s="31">
        <v>176</v>
      </c>
      <c r="E538" s="18"/>
    </row>
    <row r="539" spans="1:5" s="13" customFormat="1" ht="78" x14ac:dyDescent="0.25">
      <c r="A539" s="32" t="s">
        <v>766</v>
      </c>
      <c r="B539" s="15">
        <v>4</v>
      </c>
      <c r="C539" s="33" t="s">
        <v>767</v>
      </c>
      <c r="D539" s="31">
        <v>30</v>
      </c>
      <c r="E539" s="18"/>
    </row>
    <row r="540" spans="1:5" s="13" customFormat="1" ht="78" x14ac:dyDescent="0.25">
      <c r="A540" s="32" t="s">
        <v>766</v>
      </c>
      <c r="B540" s="15">
        <v>4</v>
      </c>
      <c r="C540" s="33" t="s">
        <v>768</v>
      </c>
      <c r="D540" s="31">
        <v>30</v>
      </c>
      <c r="E540" s="18"/>
    </row>
    <row r="541" spans="1:5" s="13" customFormat="1" ht="19.5" x14ac:dyDescent="0.25">
      <c r="A541" s="32" t="s">
        <v>769</v>
      </c>
      <c r="B541" s="15">
        <v>4</v>
      </c>
      <c r="C541" s="33" t="s">
        <v>770</v>
      </c>
      <c r="D541" s="31">
        <v>100</v>
      </c>
      <c r="E541" s="18"/>
    </row>
    <row r="542" spans="1:5" s="13" customFormat="1" ht="78" x14ac:dyDescent="0.25">
      <c r="A542" s="32" t="s">
        <v>766</v>
      </c>
      <c r="B542" s="15">
        <v>4</v>
      </c>
      <c r="C542" s="33" t="s">
        <v>768</v>
      </c>
      <c r="D542" s="31">
        <v>81</v>
      </c>
      <c r="E542" s="18"/>
    </row>
    <row r="543" spans="1:5" s="13" customFormat="1" ht="58.5" x14ac:dyDescent="0.25">
      <c r="A543" s="32" t="s">
        <v>771</v>
      </c>
      <c r="B543" s="15">
        <v>4</v>
      </c>
      <c r="C543" s="33" t="s">
        <v>772</v>
      </c>
      <c r="D543" s="31">
        <v>117</v>
      </c>
      <c r="E543" s="18"/>
    </row>
    <row r="544" spans="1:5" s="13" customFormat="1" ht="78" x14ac:dyDescent="0.25">
      <c r="A544" s="32" t="s">
        <v>766</v>
      </c>
      <c r="B544" s="15">
        <v>4</v>
      </c>
      <c r="C544" s="33" t="s">
        <v>773</v>
      </c>
      <c r="D544" s="31">
        <v>30</v>
      </c>
      <c r="E544" s="18"/>
    </row>
    <row r="545" spans="1:5" s="13" customFormat="1" ht="39" x14ac:dyDescent="0.25">
      <c r="A545" s="32" t="s">
        <v>774</v>
      </c>
      <c r="B545" s="15">
        <v>4</v>
      </c>
      <c r="C545" s="33" t="s">
        <v>775</v>
      </c>
      <c r="D545" s="31">
        <v>93</v>
      </c>
      <c r="E545" s="18"/>
    </row>
    <row r="546" spans="1:5" s="13" customFormat="1" ht="39" x14ac:dyDescent="0.25">
      <c r="A546" s="32" t="s">
        <v>757</v>
      </c>
      <c r="B546" s="15">
        <v>4</v>
      </c>
      <c r="C546" s="33" t="s">
        <v>776</v>
      </c>
      <c r="D546" s="31">
        <v>76</v>
      </c>
      <c r="E546" s="18"/>
    </row>
    <row r="547" spans="1:5" s="13" customFormat="1" ht="97.5" x14ac:dyDescent="0.25">
      <c r="A547" s="32" t="s">
        <v>761</v>
      </c>
      <c r="B547" s="15">
        <v>4</v>
      </c>
      <c r="C547" s="33" t="s">
        <v>777</v>
      </c>
      <c r="D547" s="31">
        <v>113</v>
      </c>
      <c r="E547" s="18"/>
    </row>
    <row r="548" spans="1:5" s="13" customFormat="1" ht="39" x14ac:dyDescent="0.25">
      <c r="A548" s="32" t="s">
        <v>757</v>
      </c>
      <c r="B548" s="15">
        <v>4</v>
      </c>
      <c r="C548" s="33" t="s">
        <v>778</v>
      </c>
      <c r="D548" s="31">
        <v>60</v>
      </c>
      <c r="E548" s="18"/>
    </row>
    <row r="549" spans="1:5" s="13" customFormat="1" ht="39" x14ac:dyDescent="0.25">
      <c r="A549" s="32" t="s">
        <v>779</v>
      </c>
      <c r="B549" s="15">
        <v>7</v>
      </c>
      <c r="C549" s="33" t="s">
        <v>780</v>
      </c>
      <c r="D549" s="31">
        <v>330</v>
      </c>
      <c r="E549" s="18"/>
    </row>
    <row r="550" spans="1:5" s="13" customFormat="1" ht="39" x14ac:dyDescent="0.25">
      <c r="A550" s="32" t="s">
        <v>781</v>
      </c>
      <c r="B550" s="15">
        <v>4</v>
      </c>
      <c r="C550" s="33" t="s">
        <v>782</v>
      </c>
      <c r="D550" s="31">
        <v>60</v>
      </c>
      <c r="E550" s="18"/>
    </row>
    <row r="551" spans="1:5" s="13" customFormat="1" ht="39" x14ac:dyDescent="0.25">
      <c r="A551" s="32" t="s">
        <v>783</v>
      </c>
      <c r="B551" s="15">
        <v>4</v>
      </c>
      <c r="C551" s="33" t="s">
        <v>784</v>
      </c>
      <c r="D551" s="31">
        <v>37</v>
      </c>
      <c r="E551" s="18"/>
    </row>
    <row r="552" spans="1:5" s="13" customFormat="1" ht="19.5" x14ac:dyDescent="0.25">
      <c r="A552" s="32" t="s">
        <v>785</v>
      </c>
      <c r="B552" s="15">
        <v>7</v>
      </c>
      <c r="C552" s="33" t="s">
        <v>786</v>
      </c>
      <c r="D552" s="31">
        <v>46</v>
      </c>
      <c r="E552" s="18"/>
    </row>
    <row r="553" spans="1:5" s="13" customFormat="1" ht="58.5" x14ac:dyDescent="0.25">
      <c r="A553" s="32" t="s">
        <v>787</v>
      </c>
      <c r="B553" s="15">
        <v>4</v>
      </c>
      <c r="C553" s="33" t="s">
        <v>788</v>
      </c>
      <c r="D553" s="31">
        <v>112</v>
      </c>
      <c r="E553" s="18"/>
    </row>
    <row r="554" spans="1:5" s="13" customFormat="1" ht="39" x14ac:dyDescent="0.25">
      <c r="A554" s="32" t="s">
        <v>789</v>
      </c>
      <c r="B554" s="15">
        <v>4</v>
      </c>
      <c r="C554" s="33" t="s">
        <v>790</v>
      </c>
      <c r="D554" s="31">
        <v>83</v>
      </c>
      <c r="E554" s="18"/>
    </row>
    <row r="555" spans="1:5" s="13" customFormat="1" ht="58.5" x14ac:dyDescent="0.25">
      <c r="A555" s="32" t="s">
        <v>791</v>
      </c>
      <c r="B555" s="15">
        <v>7</v>
      </c>
      <c r="C555" s="33" t="s">
        <v>271</v>
      </c>
      <c r="D555" s="31">
        <v>17</v>
      </c>
      <c r="E555" s="18"/>
    </row>
    <row r="556" spans="1:5" s="13" customFormat="1" ht="39" x14ac:dyDescent="0.25">
      <c r="A556" s="32" t="s">
        <v>792</v>
      </c>
      <c r="B556" s="15">
        <v>7</v>
      </c>
      <c r="C556" s="33" t="s">
        <v>271</v>
      </c>
      <c r="D556" s="31">
        <v>17</v>
      </c>
      <c r="E556" s="18"/>
    </row>
    <row r="557" spans="1:5" s="13" customFormat="1" ht="39" x14ac:dyDescent="0.25">
      <c r="A557" s="32" t="s">
        <v>793</v>
      </c>
      <c r="B557" s="15">
        <v>7</v>
      </c>
      <c r="C557" s="33" t="s">
        <v>271</v>
      </c>
      <c r="D557" s="31">
        <v>35</v>
      </c>
      <c r="E557" s="18"/>
    </row>
    <row r="558" spans="1:5" s="13" customFormat="1" ht="58.5" x14ac:dyDescent="0.25">
      <c r="A558" s="32" t="s">
        <v>791</v>
      </c>
      <c r="B558" s="15">
        <v>7</v>
      </c>
      <c r="C558" s="33" t="s">
        <v>271</v>
      </c>
      <c r="D558" s="31">
        <v>14</v>
      </c>
      <c r="E558" s="18"/>
    </row>
    <row r="559" spans="1:5" s="13" customFormat="1" ht="78" x14ac:dyDescent="0.25">
      <c r="A559" s="32" t="s">
        <v>794</v>
      </c>
      <c r="B559" s="15">
        <v>7</v>
      </c>
      <c r="C559" s="33" t="s">
        <v>271</v>
      </c>
      <c r="D559" s="31">
        <v>126</v>
      </c>
      <c r="E559" s="18"/>
    </row>
    <row r="560" spans="1:5" s="13" customFormat="1" ht="39" x14ac:dyDescent="0.25">
      <c r="A560" s="32" t="s">
        <v>792</v>
      </c>
      <c r="B560" s="15">
        <v>7</v>
      </c>
      <c r="C560" s="33" t="s">
        <v>271</v>
      </c>
      <c r="D560" s="31">
        <v>40</v>
      </c>
      <c r="E560" s="18"/>
    </row>
    <row r="561" spans="1:5" s="13" customFormat="1" ht="58.5" x14ac:dyDescent="0.25">
      <c r="A561" s="32" t="s">
        <v>791</v>
      </c>
      <c r="B561" s="15">
        <v>7</v>
      </c>
      <c r="C561" s="33" t="s">
        <v>271</v>
      </c>
      <c r="D561" s="31">
        <v>35</v>
      </c>
      <c r="E561" s="18"/>
    </row>
    <row r="562" spans="1:5" s="13" customFormat="1" ht="58.5" x14ac:dyDescent="0.25">
      <c r="A562" s="32" t="s">
        <v>791</v>
      </c>
      <c r="B562" s="15">
        <v>7</v>
      </c>
      <c r="C562" s="33" t="s">
        <v>271</v>
      </c>
      <c r="D562" s="31">
        <v>39</v>
      </c>
      <c r="E562" s="18"/>
    </row>
    <row r="563" spans="1:5" s="13" customFormat="1" ht="39" x14ac:dyDescent="0.25">
      <c r="A563" s="32" t="s">
        <v>793</v>
      </c>
      <c r="B563" s="15">
        <v>7</v>
      </c>
      <c r="C563" s="33" t="s">
        <v>271</v>
      </c>
      <c r="D563" s="31">
        <v>36</v>
      </c>
      <c r="E563" s="18"/>
    </row>
    <row r="564" spans="1:5" s="13" customFormat="1" ht="39" x14ac:dyDescent="0.25">
      <c r="A564" s="32" t="s">
        <v>792</v>
      </c>
      <c r="B564" s="15">
        <v>4</v>
      </c>
      <c r="C564" s="33" t="s">
        <v>795</v>
      </c>
      <c r="D564" s="31">
        <v>57</v>
      </c>
      <c r="E564" s="18"/>
    </row>
    <row r="565" spans="1:5" s="13" customFormat="1" ht="39" x14ac:dyDescent="0.25">
      <c r="A565" s="32" t="s">
        <v>792</v>
      </c>
      <c r="B565" s="15">
        <v>7</v>
      </c>
      <c r="C565" s="33" t="s">
        <v>271</v>
      </c>
      <c r="D565" s="31">
        <v>19</v>
      </c>
      <c r="E565" s="18"/>
    </row>
    <row r="566" spans="1:5" s="13" customFormat="1" ht="39" x14ac:dyDescent="0.25">
      <c r="A566" s="32" t="s">
        <v>796</v>
      </c>
      <c r="B566" s="15">
        <v>4</v>
      </c>
      <c r="C566" s="33" t="s">
        <v>797</v>
      </c>
      <c r="D566" s="31">
        <v>82</v>
      </c>
      <c r="E566" s="18"/>
    </row>
    <row r="567" spans="1:5" s="13" customFormat="1" ht="39" x14ac:dyDescent="0.25">
      <c r="A567" s="32" t="s">
        <v>798</v>
      </c>
      <c r="B567" s="15">
        <v>4</v>
      </c>
      <c r="C567" s="33" t="s">
        <v>799</v>
      </c>
      <c r="D567" s="31">
        <v>14</v>
      </c>
      <c r="E567" s="18"/>
    </row>
    <row r="568" spans="1:5" s="13" customFormat="1" ht="39" x14ac:dyDescent="0.25">
      <c r="A568" s="32" t="s">
        <v>800</v>
      </c>
      <c r="B568" s="15">
        <v>7</v>
      </c>
      <c r="C568" s="33" t="s">
        <v>271</v>
      </c>
      <c r="D568" s="31">
        <v>81</v>
      </c>
      <c r="E568" s="18"/>
    </row>
    <row r="569" spans="1:5" s="13" customFormat="1" ht="39" x14ac:dyDescent="0.25">
      <c r="A569" s="32" t="s">
        <v>792</v>
      </c>
      <c r="B569" s="15">
        <v>7</v>
      </c>
      <c r="C569" s="33" t="s">
        <v>271</v>
      </c>
      <c r="D569" s="31">
        <v>16</v>
      </c>
      <c r="E569" s="18"/>
    </row>
    <row r="570" spans="1:5" s="13" customFormat="1" ht="58.5" x14ac:dyDescent="0.25">
      <c r="A570" s="32" t="s">
        <v>801</v>
      </c>
      <c r="B570" s="15">
        <v>7</v>
      </c>
      <c r="C570" s="33" t="s">
        <v>271</v>
      </c>
      <c r="D570" s="31">
        <v>42</v>
      </c>
      <c r="E570" s="18"/>
    </row>
    <row r="571" spans="1:5" s="13" customFormat="1" ht="97.5" x14ac:dyDescent="0.25">
      <c r="A571" s="32" t="s">
        <v>802</v>
      </c>
      <c r="B571" s="15">
        <v>7</v>
      </c>
      <c r="C571" s="33" t="s">
        <v>271</v>
      </c>
      <c r="D571" s="31">
        <v>91</v>
      </c>
      <c r="E571" s="18"/>
    </row>
    <row r="572" spans="1:5" s="13" customFormat="1" ht="58.5" x14ac:dyDescent="0.25">
      <c r="A572" s="32" t="s">
        <v>803</v>
      </c>
      <c r="B572" s="15">
        <v>7</v>
      </c>
      <c r="C572" s="33" t="s">
        <v>271</v>
      </c>
      <c r="D572" s="31">
        <v>6</v>
      </c>
      <c r="E572" s="18"/>
    </row>
    <row r="573" spans="1:5" s="13" customFormat="1" ht="58.5" x14ac:dyDescent="0.25">
      <c r="A573" s="32" t="s">
        <v>803</v>
      </c>
      <c r="B573" s="15">
        <v>7</v>
      </c>
      <c r="C573" s="33" t="s">
        <v>271</v>
      </c>
      <c r="D573" s="31">
        <v>18</v>
      </c>
      <c r="E573" s="18"/>
    </row>
    <row r="574" spans="1:5" s="13" customFormat="1" ht="39" x14ac:dyDescent="0.25">
      <c r="A574" s="32" t="s">
        <v>804</v>
      </c>
      <c r="B574" s="15">
        <v>4</v>
      </c>
      <c r="C574" s="33" t="s">
        <v>805</v>
      </c>
      <c r="D574" s="31">
        <v>124</v>
      </c>
      <c r="E574" s="18"/>
    </row>
    <row r="575" spans="1:5" s="13" customFormat="1" ht="58.5" x14ac:dyDescent="0.25">
      <c r="A575" s="32" t="s">
        <v>806</v>
      </c>
      <c r="B575" s="15">
        <v>4</v>
      </c>
      <c r="C575" s="33" t="s">
        <v>807</v>
      </c>
      <c r="D575" s="31">
        <v>102</v>
      </c>
      <c r="E575" s="18"/>
    </row>
    <row r="576" spans="1:5" s="13" customFormat="1" ht="58.5" x14ac:dyDescent="0.25">
      <c r="A576" s="32" t="s">
        <v>787</v>
      </c>
      <c r="B576" s="15">
        <v>4</v>
      </c>
      <c r="C576" s="33" t="s">
        <v>808</v>
      </c>
      <c r="D576" s="31">
        <v>103</v>
      </c>
      <c r="E576" s="18"/>
    </row>
    <row r="577" spans="1:5" s="13" customFormat="1" ht="39" x14ac:dyDescent="0.25">
      <c r="A577" s="32" t="s">
        <v>809</v>
      </c>
      <c r="B577" s="15">
        <v>7</v>
      </c>
      <c r="C577" s="33" t="s">
        <v>271</v>
      </c>
      <c r="D577" s="31">
        <v>133</v>
      </c>
      <c r="E577" s="18"/>
    </row>
    <row r="578" spans="1:5" s="13" customFormat="1" ht="39" x14ac:dyDescent="0.25">
      <c r="A578" s="32" t="s">
        <v>810</v>
      </c>
      <c r="B578" s="15">
        <v>7</v>
      </c>
      <c r="C578" s="33" t="s">
        <v>271</v>
      </c>
      <c r="D578" s="31">
        <v>15</v>
      </c>
      <c r="E578" s="18"/>
    </row>
    <row r="579" spans="1:5" s="13" customFormat="1" ht="39" x14ac:dyDescent="0.25">
      <c r="A579" s="32" t="s">
        <v>796</v>
      </c>
      <c r="B579" s="15">
        <v>4</v>
      </c>
      <c r="C579" s="33" t="s">
        <v>811</v>
      </c>
      <c r="D579" s="31">
        <v>18</v>
      </c>
      <c r="E579" s="18"/>
    </row>
    <row r="580" spans="1:5" s="13" customFormat="1" ht="39" x14ac:dyDescent="0.25">
      <c r="A580" s="32" t="s">
        <v>809</v>
      </c>
      <c r="B580" s="15">
        <v>7</v>
      </c>
      <c r="C580" s="33" t="s">
        <v>271</v>
      </c>
      <c r="D580" s="31">
        <v>39</v>
      </c>
      <c r="E580" s="18"/>
    </row>
    <row r="581" spans="1:5" s="13" customFormat="1" ht="19.5" x14ac:dyDescent="0.25">
      <c r="A581" s="32" t="s">
        <v>785</v>
      </c>
      <c r="B581" s="15">
        <v>7</v>
      </c>
      <c r="C581" s="33" t="s">
        <v>271</v>
      </c>
      <c r="D581" s="31">
        <v>91</v>
      </c>
      <c r="E581" s="18"/>
    </row>
    <row r="582" spans="1:5" s="13" customFormat="1" ht="58.5" x14ac:dyDescent="0.25">
      <c r="A582" s="32" t="s">
        <v>812</v>
      </c>
      <c r="B582" s="15">
        <v>4</v>
      </c>
      <c r="C582" s="33" t="s">
        <v>813</v>
      </c>
      <c r="D582" s="31">
        <v>17</v>
      </c>
      <c r="E582" s="18"/>
    </row>
    <row r="583" spans="1:5" s="13" customFormat="1" ht="58.5" x14ac:dyDescent="0.25">
      <c r="A583" s="32" t="s">
        <v>814</v>
      </c>
      <c r="B583" s="15">
        <v>4</v>
      </c>
      <c r="C583" s="33" t="s">
        <v>815</v>
      </c>
      <c r="D583" s="31">
        <v>87</v>
      </c>
      <c r="E583" s="18"/>
    </row>
    <row r="584" spans="1:5" s="13" customFormat="1" ht="39" x14ac:dyDescent="0.25">
      <c r="A584" s="32" t="s">
        <v>816</v>
      </c>
      <c r="B584" s="15">
        <v>4</v>
      </c>
      <c r="C584" s="33" t="s">
        <v>817</v>
      </c>
      <c r="D584" s="31">
        <v>54</v>
      </c>
      <c r="E584" s="18"/>
    </row>
    <row r="585" spans="1:5" s="13" customFormat="1" ht="39" x14ac:dyDescent="0.25">
      <c r="A585" s="32" t="s">
        <v>796</v>
      </c>
      <c r="B585" s="15">
        <v>4</v>
      </c>
      <c r="C585" s="33" t="s">
        <v>818</v>
      </c>
      <c r="D585" s="31">
        <v>80</v>
      </c>
      <c r="E585" s="18"/>
    </row>
    <row r="586" spans="1:5" s="13" customFormat="1" ht="39" x14ac:dyDescent="0.25">
      <c r="A586" s="32" t="s">
        <v>819</v>
      </c>
      <c r="B586" s="15">
        <v>4</v>
      </c>
      <c r="C586" s="33" t="s">
        <v>818</v>
      </c>
      <c r="D586" s="31">
        <v>20</v>
      </c>
      <c r="E586" s="18"/>
    </row>
    <row r="587" spans="1:5" s="13" customFormat="1" ht="39" x14ac:dyDescent="0.25">
      <c r="A587" s="32" t="s">
        <v>820</v>
      </c>
      <c r="B587" s="15">
        <v>4</v>
      </c>
      <c r="C587" s="33" t="s">
        <v>821</v>
      </c>
      <c r="D587" s="31">
        <v>234</v>
      </c>
      <c r="E587" s="18"/>
    </row>
    <row r="588" spans="1:5" s="13" customFormat="1" ht="39" x14ac:dyDescent="0.25">
      <c r="A588" s="32" t="s">
        <v>822</v>
      </c>
      <c r="B588" s="15">
        <v>4</v>
      </c>
      <c r="C588" s="33" t="s">
        <v>823</v>
      </c>
      <c r="D588" s="31">
        <v>40</v>
      </c>
      <c r="E588" s="18"/>
    </row>
    <row r="589" spans="1:5" s="13" customFormat="1" ht="39" x14ac:dyDescent="0.25">
      <c r="A589" s="32" t="s">
        <v>824</v>
      </c>
      <c r="B589" s="15">
        <v>4</v>
      </c>
      <c r="C589" s="33" t="s">
        <v>823</v>
      </c>
      <c r="D589" s="31">
        <v>40</v>
      </c>
      <c r="E589" s="18"/>
    </row>
    <row r="590" spans="1:5" s="13" customFormat="1" ht="39" x14ac:dyDescent="0.25">
      <c r="A590" s="32" t="s">
        <v>825</v>
      </c>
      <c r="B590" s="15">
        <v>4</v>
      </c>
      <c r="C590" s="33" t="s">
        <v>823</v>
      </c>
      <c r="D590" s="31">
        <v>57</v>
      </c>
      <c r="E590" s="18"/>
    </row>
    <row r="591" spans="1:5" s="13" customFormat="1" ht="58.5" x14ac:dyDescent="0.25">
      <c r="A591" s="32" t="s">
        <v>803</v>
      </c>
      <c r="B591" s="15">
        <v>7</v>
      </c>
      <c r="C591" s="33" t="s">
        <v>271</v>
      </c>
      <c r="D591" s="31">
        <v>23</v>
      </c>
      <c r="E591" s="18"/>
    </row>
    <row r="592" spans="1:5" s="13" customFormat="1" ht="58.5" x14ac:dyDescent="0.25">
      <c r="A592" s="32" t="s">
        <v>826</v>
      </c>
      <c r="B592" s="15">
        <v>7</v>
      </c>
      <c r="C592" s="33" t="s">
        <v>827</v>
      </c>
      <c r="D592" s="31">
        <v>41</v>
      </c>
      <c r="E592" s="18"/>
    </row>
    <row r="593" spans="1:5" s="13" customFormat="1" ht="58.5" x14ac:dyDescent="0.25">
      <c r="A593" s="32" t="s">
        <v>787</v>
      </c>
      <c r="B593" s="15">
        <v>4</v>
      </c>
      <c r="C593" s="33" t="s">
        <v>815</v>
      </c>
      <c r="D593" s="31">
        <v>28</v>
      </c>
      <c r="E593" s="18"/>
    </row>
    <row r="594" spans="1:5" s="13" customFormat="1" ht="58.5" x14ac:dyDescent="0.25">
      <c r="A594" s="32" t="s">
        <v>828</v>
      </c>
      <c r="B594" s="15">
        <v>7</v>
      </c>
      <c r="C594" s="33" t="s">
        <v>829</v>
      </c>
      <c r="D594" s="31">
        <v>42</v>
      </c>
      <c r="E594" s="18"/>
    </row>
    <row r="595" spans="1:5" s="13" customFormat="1" ht="39" x14ac:dyDescent="0.25">
      <c r="A595" s="32" t="s">
        <v>830</v>
      </c>
      <c r="B595" s="15">
        <v>7</v>
      </c>
      <c r="C595" s="33" t="s">
        <v>271</v>
      </c>
      <c r="D595" s="31">
        <v>100</v>
      </c>
      <c r="E595" s="18"/>
    </row>
    <row r="596" spans="1:5" s="13" customFormat="1" ht="78" x14ac:dyDescent="0.25">
      <c r="A596" s="32" t="s">
        <v>831</v>
      </c>
      <c r="B596" s="15">
        <v>7</v>
      </c>
      <c r="C596" s="33" t="s">
        <v>271</v>
      </c>
      <c r="D596" s="31">
        <v>46</v>
      </c>
      <c r="E596" s="18"/>
    </row>
    <row r="597" spans="1:5" s="13" customFormat="1" ht="19.5" x14ac:dyDescent="0.25">
      <c r="A597" s="32" t="s">
        <v>785</v>
      </c>
      <c r="B597" s="15">
        <v>7</v>
      </c>
      <c r="C597" s="33" t="s">
        <v>271</v>
      </c>
      <c r="D597" s="31">
        <v>50</v>
      </c>
      <c r="E597" s="18"/>
    </row>
    <row r="598" spans="1:5" s="13" customFormat="1" ht="97.5" x14ac:dyDescent="0.25">
      <c r="A598" s="32" t="s">
        <v>832</v>
      </c>
      <c r="B598" s="15">
        <v>4</v>
      </c>
      <c r="C598" s="33" t="s">
        <v>833</v>
      </c>
      <c r="D598" s="31">
        <v>244</v>
      </c>
      <c r="E598" s="18"/>
    </row>
    <row r="599" spans="1:5" s="13" customFormat="1" ht="58.5" x14ac:dyDescent="0.25">
      <c r="A599" s="32" t="s">
        <v>803</v>
      </c>
      <c r="B599" s="15">
        <v>7</v>
      </c>
      <c r="C599" s="33" t="s">
        <v>271</v>
      </c>
      <c r="D599" s="31">
        <v>54</v>
      </c>
      <c r="E599" s="18"/>
    </row>
    <row r="600" spans="1:5" s="13" customFormat="1" ht="39" x14ac:dyDescent="0.25">
      <c r="A600" s="32" t="s">
        <v>834</v>
      </c>
      <c r="B600" s="15">
        <v>4</v>
      </c>
      <c r="C600" s="33" t="s">
        <v>835</v>
      </c>
      <c r="D600" s="31">
        <v>17</v>
      </c>
      <c r="E600" s="18"/>
    </row>
    <row r="601" spans="1:5" s="13" customFormat="1" ht="58.5" x14ac:dyDescent="0.25">
      <c r="A601" s="32" t="s">
        <v>836</v>
      </c>
      <c r="B601" s="15">
        <v>7</v>
      </c>
      <c r="C601" s="33" t="s">
        <v>271</v>
      </c>
      <c r="D601" s="31">
        <v>138</v>
      </c>
      <c r="E601" s="18"/>
    </row>
    <row r="602" spans="1:5" s="13" customFormat="1" ht="78" x14ac:dyDescent="0.25">
      <c r="A602" s="32" t="s">
        <v>831</v>
      </c>
      <c r="B602" s="15" t="s">
        <v>201</v>
      </c>
      <c r="C602" s="33" t="s">
        <v>837</v>
      </c>
      <c r="D602" s="31">
        <v>49</v>
      </c>
      <c r="E602" s="18"/>
    </row>
    <row r="603" spans="1:5" s="13" customFormat="1" ht="39" x14ac:dyDescent="0.25">
      <c r="A603" s="32" t="s">
        <v>838</v>
      </c>
      <c r="B603" s="15">
        <v>4</v>
      </c>
      <c r="C603" s="33" t="s">
        <v>839</v>
      </c>
      <c r="D603" s="31">
        <v>114</v>
      </c>
      <c r="E603" s="18"/>
    </row>
    <row r="604" spans="1:5" s="13" customFormat="1" ht="78" x14ac:dyDescent="0.25">
      <c r="A604" s="32" t="s">
        <v>831</v>
      </c>
      <c r="B604" s="15">
        <v>4</v>
      </c>
      <c r="C604" s="33" t="s">
        <v>840</v>
      </c>
      <c r="D604" s="31">
        <v>110</v>
      </c>
      <c r="E604" s="18"/>
    </row>
    <row r="605" spans="1:5" s="13" customFormat="1" ht="39" x14ac:dyDescent="0.25">
      <c r="A605" s="32" t="s">
        <v>841</v>
      </c>
      <c r="B605" s="15">
        <v>4</v>
      </c>
      <c r="C605" s="33" t="s">
        <v>842</v>
      </c>
      <c r="D605" s="31">
        <v>44</v>
      </c>
      <c r="E605" s="18"/>
    </row>
    <row r="606" spans="1:5" s="13" customFormat="1" ht="78" x14ac:dyDescent="0.25">
      <c r="A606" s="32" t="s">
        <v>843</v>
      </c>
      <c r="B606" s="15">
        <v>7</v>
      </c>
      <c r="C606" s="33" t="s">
        <v>271</v>
      </c>
      <c r="D606" s="31">
        <v>131</v>
      </c>
      <c r="E606" s="18"/>
    </row>
    <row r="607" spans="1:5" s="13" customFormat="1" ht="78" x14ac:dyDescent="0.25">
      <c r="A607" s="32" t="s">
        <v>843</v>
      </c>
      <c r="B607" s="15">
        <v>7</v>
      </c>
      <c r="C607" s="33" t="s">
        <v>271</v>
      </c>
      <c r="D607" s="31">
        <v>130</v>
      </c>
      <c r="E607" s="18"/>
    </row>
    <row r="608" spans="1:5" s="13" customFormat="1" ht="78" x14ac:dyDescent="0.25">
      <c r="A608" s="32" t="s">
        <v>843</v>
      </c>
      <c r="B608" s="15">
        <v>7</v>
      </c>
      <c r="C608" s="33" t="s">
        <v>271</v>
      </c>
      <c r="D608" s="31">
        <v>131</v>
      </c>
      <c r="E608" s="18"/>
    </row>
    <row r="609" spans="1:5" s="13" customFormat="1" ht="78" x14ac:dyDescent="0.25">
      <c r="A609" s="32" t="s">
        <v>843</v>
      </c>
      <c r="B609" s="15">
        <v>7</v>
      </c>
      <c r="C609" s="33" t="s">
        <v>271</v>
      </c>
      <c r="D609" s="31">
        <v>133</v>
      </c>
      <c r="E609" s="18"/>
    </row>
    <row r="610" spans="1:5" s="13" customFormat="1" ht="58.5" x14ac:dyDescent="0.25">
      <c r="A610" s="32" t="s">
        <v>844</v>
      </c>
      <c r="B610" s="15">
        <v>4</v>
      </c>
      <c r="C610" s="33" t="s">
        <v>845</v>
      </c>
      <c r="D610" s="31">
        <v>144</v>
      </c>
      <c r="E610" s="18"/>
    </row>
    <row r="611" spans="1:5" s="13" customFormat="1" ht="58.5" x14ac:dyDescent="0.25">
      <c r="A611" s="32" t="s">
        <v>814</v>
      </c>
      <c r="B611" s="15">
        <v>7</v>
      </c>
      <c r="C611" s="33" t="s">
        <v>271</v>
      </c>
      <c r="D611" s="31">
        <v>84</v>
      </c>
      <c r="E611" s="18"/>
    </row>
    <row r="612" spans="1:5" s="13" customFormat="1" ht="39" x14ac:dyDescent="0.25">
      <c r="A612" s="32" t="s">
        <v>792</v>
      </c>
      <c r="B612" s="15">
        <v>7</v>
      </c>
      <c r="C612" s="33" t="s">
        <v>271</v>
      </c>
      <c r="D612" s="31">
        <v>40</v>
      </c>
      <c r="E612" s="18"/>
    </row>
    <row r="613" spans="1:5" s="13" customFormat="1" ht="39" x14ac:dyDescent="0.25">
      <c r="A613" s="32" t="s">
        <v>846</v>
      </c>
      <c r="B613" s="15">
        <v>4</v>
      </c>
      <c r="C613" s="33" t="s">
        <v>847</v>
      </c>
      <c r="D613" s="31">
        <v>91</v>
      </c>
      <c r="E613" s="18"/>
    </row>
    <row r="614" spans="1:5" s="13" customFormat="1" ht="39" x14ac:dyDescent="0.25">
      <c r="A614" s="32" t="s">
        <v>848</v>
      </c>
      <c r="B614" s="15">
        <v>4</v>
      </c>
      <c r="C614" s="33" t="s">
        <v>847</v>
      </c>
      <c r="D614" s="31">
        <v>10</v>
      </c>
      <c r="E614" s="18"/>
    </row>
    <row r="615" spans="1:5" s="13" customFormat="1" ht="58.5" x14ac:dyDescent="0.25">
      <c r="A615" s="32" t="s">
        <v>849</v>
      </c>
      <c r="B615" s="15" t="s">
        <v>528</v>
      </c>
      <c r="C615" s="33" t="s">
        <v>850</v>
      </c>
      <c r="D615" s="31">
        <v>180</v>
      </c>
      <c r="E615" s="18"/>
    </row>
    <row r="616" spans="1:5" s="13" customFormat="1" ht="19.5" x14ac:dyDescent="0.25">
      <c r="A616" s="32" t="s">
        <v>785</v>
      </c>
      <c r="B616" s="15">
        <v>4</v>
      </c>
      <c r="C616" s="33" t="s">
        <v>851</v>
      </c>
      <c r="D616" s="31">
        <v>54</v>
      </c>
      <c r="E616" s="18"/>
    </row>
    <row r="617" spans="1:5" s="13" customFormat="1" ht="58.5" x14ac:dyDescent="0.25">
      <c r="A617" s="32" t="s">
        <v>803</v>
      </c>
      <c r="B617" s="15">
        <v>7</v>
      </c>
      <c r="C617" s="33" t="s">
        <v>271</v>
      </c>
      <c r="D617" s="31">
        <v>50</v>
      </c>
      <c r="E617" s="18"/>
    </row>
    <row r="618" spans="1:5" s="13" customFormat="1" ht="39" x14ac:dyDescent="0.25">
      <c r="A618" s="32" t="s">
        <v>846</v>
      </c>
      <c r="B618" s="15">
        <v>4</v>
      </c>
      <c r="C618" s="33" t="s">
        <v>852</v>
      </c>
      <c r="D618" s="31">
        <v>123</v>
      </c>
      <c r="E618" s="18"/>
    </row>
    <row r="619" spans="1:5" s="13" customFormat="1" ht="78" x14ac:dyDescent="0.25">
      <c r="A619" s="32" t="s">
        <v>831</v>
      </c>
      <c r="B619" s="15">
        <v>4</v>
      </c>
      <c r="C619" s="33" t="s">
        <v>853</v>
      </c>
      <c r="D619" s="31">
        <v>174</v>
      </c>
      <c r="E619" s="18"/>
    </row>
    <row r="620" spans="1:5" s="13" customFormat="1" ht="78" x14ac:dyDescent="0.25">
      <c r="A620" s="32" t="s">
        <v>831</v>
      </c>
      <c r="B620" s="15">
        <v>4</v>
      </c>
      <c r="C620" s="33" t="s">
        <v>854</v>
      </c>
      <c r="D620" s="31">
        <v>95</v>
      </c>
      <c r="E620" s="18"/>
    </row>
    <row r="621" spans="1:5" s="13" customFormat="1" ht="58.5" x14ac:dyDescent="0.25">
      <c r="A621" s="32" t="s">
        <v>803</v>
      </c>
      <c r="B621" s="15">
        <v>7</v>
      </c>
      <c r="C621" s="33" t="s">
        <v>271</v>
      </c>
      <c r="D621" s="31">
        <v>40</v>
      </c>
      <c r="E621" s="18"/>
    </row>
    <row r="622" spans="1:5" s="13" customFormat="1" ht="58.5" x14ac:dyDescent="0.25">
      <c r="A622" s="32" t="s">
        <v>844</v>
      </c>
      <c r="B622" s="15">
        <v>4</v>
      </c>
      <c r="C622" s="33" t="s">
        <v>855</v>
      </c>
      <c r="D622" s="31">
        <v>61</v>
      </c>
      <c r="E622" s="18"/>
    </row>
    <row r="623" spans="1:5" s="13" customFormat="1" ht="58.5" x14ac:dyDescent="0.25">
      <c r="A623" s="32" t="s">
        <v>856</v>
      </c>
      <c r="B623" s="15">
        <v>4</v>
      </c>
      <c r="C623" s="33" t="s">
        <v>857</v>
      </c>
      <c r="D623" s="31">
        <v>38</v>
      </c>
      <c r="E623" s="18"/>
    </row>
    <row r="624" spans="1:5" s="13" customFormat="1" ht="58.5" x14ac:dyDescent="0.25">
      <c r="A624" s="32" t="s">
        <v>836</v>
      </c>
      <c r="B624" s="15">
        <v>7</v>
      </c>
      <c r="C624" s="33" t="s">
        <v>271</v>
      </c>
      <c r="D624" s="31">
        <v>190</v>
      </c>
      <c r="E624" s="18"/>
    </row>
    <row r="625" spans="1:5" s="13" customFormat="1" ht="58.5" x14ac:dyDescent="0.25">
      <c r="A625" s="32" t="s">
        <v>787</v>
      </c>
      <c r="B625" s="15">
        <v>4</v>
      </c>
      <c r="C625" s="33" t="s">
        <v>858</v>
      </c>
      <c r="D625" s="31">
        <v>126</v>
      </c>
      <c r="E625" s="18"/>
    </row>
    <row r="626" spans="1:5" s="13" customFormat="1" ht="39" x14ac:dyDescent="0.25">
      <c r="A626" s="32" t="s">
        <v>859</v>
      </c>
      <c r="B626" s="15">
        <v>7</v>
      </c>
      <c r="C626" s="33" t="s">
        <v>271</v>
      </c>
      <c r="D626" s="31">
        <v>185</v>
      </c>
      <c r="E626" s="18"/>
    </row>
    <row r="627" spans="1:5" s="13" customFormat="1" ht="78" x14ac:dyDescent="0.25">
      <c r="A627" s="32" t="s">
        <v>794</v>
      </c>
      <c r="B627" s="15">
        <v>7</v>
      </c>
      <c r="C627" s="33" t="s">
        <v>271</v>
      </c>
      <c r="D627" s="31">
        <v>252</v>
      </c>
      <c r="E627" s="18"/>
    </row>
    <row r="628" spans="1:5" s="13" customFormat="1" ht="58.5" x14ac:dyDescent="0.25">
      <c r="A628" s="32" t="s">
        <v>836</v>
      </c>
      <c r="B628" s="15">
        <v>7</v>
      </c>
      <c r="C628" s="33" t="s">
        <v>271</v>
      </c>
      <c r="D628" s="31">
        <v>189</v>
      </c>
      <c r="E628" s="18"/>
    </row>
    <row r="629" spans="1:5" s="13" customFormat="1" ht="58.5" x14ac:dyDescent="0.25">
      <c r="A629" s="32" t="s">
        <v>860</v>
      </c>
      <c r="B629" s="15">
        <v>7</v>
      </c>
      <c r="C629" s="33" t="s">
        <v>271</v>
      </c>
      <c r="D629" s="31">
        <v>252</v>
      </c>
      <c r="E629" s="18"/>
    </row>
    <row r="630" spans="1:5" s="13" customFormat="1" ht="58.5" x14ac:dyDescent="0.25">
      <c r="A630" s="32" t="s">
        <v>861</v>
      </c>
      <c r="B630" s="15">
        <v>7</v>
      </c>
      <c r="C630" s="33" t="s">
        <v>862</v>
      </c>
      <c r="D630" s="31">
        <v>150</v>
      </c>
      <c r="E630" s="18"/>
    </row>
    <row r="631" spans="1:5" s="13" customFormat="1" ht="58.5" x14ac:dyDescent="0.25">
      <c r="A631" s="32" t="s">
        <v>863</v>
      </c>
      <c r="B631" s="15">
        <v>7</v>
      </c>
      <c r="C631" s="33" t="s">
        <v>862</v>
      </c>
      <c r="D631" s="31">
        <v>150</v>
      </c>
      <c r="E631" s="18"/>
    </row>
    <row r="632" spans="1:5" s="13" customFormat="1" ht="58.5" x14ac:dyDescent="0.25">
      <c r="A632" s="32" t="s">
        <v>864</v>
      </c>
      <c r="B632" s="15">
        <v>7</v>
      </c>
      <c r="C632" s="33" t="s">
        <v>271</v>
      </c>
      <c r="D632" s="31">
        <v>200</v>
      </c>
      <c r="E632" s="18"/>
    </row>
    <row r="633" spans="1:5" s="13" customFormat="1" ht="58.5" x14ac:dyDescent="0.25">
      <c r="A633" s="32" t="s">
        <v>864</v>
      </c>
      <c r="B633" s="15">
        <v>7</v>
      </c>
      <c r="C633" s="33" t="s">
        <v>271</v>
      </c>
      <c r="D633" s="31">
        <v>201</v>
      </c>
      <c r="E633" s="18"/>
    </row>
    <row r="634" spans="1:5" s="13" customFormat="1" ht="58.5" x14ac:dyDescent="0.25">
      <c r="A634" s="32" t="s">
        <v>865</v>
      </c>
      <c r="B634" s="15">
        <v>4</v>
      </c>
      <c r="C634" s="33" t="s">
        <v>344</v>
      </c>
      <c r="D634" s="31">
        <v>63</v>
      </c>
      <c r="E634" s="18"/>
    </row>
    <row r="635" spans="1:5" s="13" customFormat="1" ht="58.5" x14ac:dyDescent="0.25">
      <c r="A635" s="32" t="s">
        <v>866</v>
      </c>
      <c r="B635" s="15">
        <v>4</v>
      </c>
      <c r="C635" s="33" t="s">
        <v>867</v>
      </c>
      <c r="D635" s="31">
        <v>247</v>
      </c>
      <c r="E635" s="18"/>
    </row>
    <row r="636" spans="1:5" s="13" customFormat="1" ht="58.5" x14ac:dyDescent="0.25">
      <c r="A636" s="32" t="s">
        <v>866</v>
      </c>
      <c r="B636" s="15">
        <v>4</v>
      </c>
      <c r="C636" s="33" t="s">
        <v>868</v>
      </c>
      <c r="D636" s="31">
        <v>79</v>
      </c>
      <c r="E636" s="18"/>
    </row>
    <row r="637" spans="1:5" s="13" customFormat="1" ht="58.5" x14ac:dyDescent="0.25">
      <c r="A637" s="32" t="s">
        <v>869</v>
      </c>
      <c r="B637" s="15">
        <v>4</v>
      </c>
      <c r="C637" s="33" t="s">
        <v>344</v>
      </c>
      <c r="D637" s="31">
        <v>116</v>
      </c>
      <c r="E637" s="18"/>
    </row>
    <row r="638" spans="1:5" s="13" customFormat="1" ht="78" x14ac:dyDescent="0.25">
      <c r="A638" s="32" t="s">
        <v>870</v>
      </c>
      <c r="B638" s="15">
        <v>4</v>
      </c>
      <c r="C638" s="33" t="s">
        <v>344</v>
      </c>
      <c r="D638" s="31">
        <v>19</v>
      </c>
      <c r="E638" s="18"/>
    </row>
    <row r="639" spans="1:5" s="13" customFormat="1" ht="39" x14ac:dyDescent="0.25">
      <c r="A639" s="32" t="s">
        <v>871</v>
      </c>
      <c r="B639" s="15">
        <v>4</v>
      </c>
      <c r="C639" s="33" t="s">
        <v>344</v>
      </c>
      <c r="D639" s="31">
        <v>19</v>
      </c>
      <c r="E639" s="18"/>
    </row>
    <row r="640" spans="1:5" s="13" customFormat="1" ht="39" x14ac:dyDescent="0.25">
      <c r="A640" s="32" t="s">
        <v>872</v>
      </c>
      <c r="B640" s="15">
        <v>4</v>
      </c>
      <c r="C640" s="33" t="s">
        <v>344</v>
      </c>
      <c r="D640" s="31">
        <v>79</v>
      </c>
      <c r="E640" s="18"/>
    </row>
    <row r="641" spans="1:5" s="13" customFormat="1" ht="58.5" x14ac:dyDescent="0.25">
      <c r="A641" s="32" t="s">
        <v>873</v>
      </c>
      <c r="B641" s="15">
        <v>4</v>
      </c>
      <c r="C641" s="33" t="s">
        <v>344</v>
      </c>
      <c r="D641" s="31">
        <v>50</v>
      </c>
      <c r="E641" s="18"/>
    </row>
    <row r="642" spans="1:5" s="13" customFormat="1" ht="39" x14ac:dyDescent="0.25">
      <c r="A642" s="32" t="s">
        <v>874</v>
      </c>
      <c r="B642" s="15">
        <v>4</v>
      </c>
      <c r="C642" s="33" t="s">
        <v>875</v>
      </c>
      <c r="D642" s="31">
        <v>51</v>
      </c>
      <c r="E642" s="18"/>
    </row>
    <row r="643" spans="1:5" s="13" customFormat="1" ht="58.5" x14ac:dyDescent="0.25">
      <c r="A643" s="32" t="s">
        <v>876</v>
      </c>
      <c r="B643" s="15" t="s">
        <v>201</v>
      </c>
      <c r="C643" s="33" t="s">
        <v>877</v>
      </c>
      <c r="D643" s="31">
        <v>129</v>
      </c>
      <c r="E643" s="18"/>
    </row>
    <row r="644" spans="1:5" s="13" customFormat="1" ht="58.5" x14ac:dyDescent="0.25">
      <c r="A644" s="32" t="s">
        <v>876</v>
      </c>
      <c r="B644" s="15">
        <v>7</v>
      </c>
      <c r="C644" s="33" t="s">
        <v>271</v>
      </c>
      <c r="D644" s="31">
        <v>156</v>
      </c>
      <c r="E644" s="18"/>
    </row>
    <row r="645" spans="1:5" s="13" customFormat="1" ht="39" x14ac:dyDescent="0.25">
      <c r="A645" s="32" t="s">
        <v>871</v>
      </c>
      <c r="B645" s="15">
        <v>4</v>
      </c>
      <c r="C645" s="33" t="s">
        <v>344</v>
      </c>
      <c r="D645" s="31">
        <v>50</v>
      </c>
      <c r="E645" s="18"/>
    </row>
    <row r="646" spans="1:5" s="13" customFormat="1" ht="39" x14ac:dyDescent="0.25">
      <c r="A646" s="32" t="s">
        <v>871</v>
      </c>
      <c r="B646" s="15">
        <v>4</v>
      </c>
      <c r="C646" s="33" t="s">
        <v>344</v>
      </c>
      <c r="D646" s="31">
        <v>15</v>
      </c>
      <c r="E646" s="18"/>
    </row>
    <row r="647" spans="1:5" s="13" customFormat="1" ht="39" x14ac:dyDescent="0.25">
      <c r="A647" s="32" t="s">
        <v>878</v>
      </c>
      <c r="B647" s="15">
        <v>4</v>
      </c>
      <c r="C647" s="33" t="s">
        <v>879</v>
      </c>
      <c r="D647" s="31">
        <v>92</v>
      </c>
      <c r="E647" s="18"/>
    </row>
    <row r="648" spans="1:5" s="13" customFormat="1" ht="78" x14ac:dyDescent="0.25">
      <c r="A648" s="32" t="s">
        <v>880</v>
      </c>
      <c r="B648" s="15">
        <v>7</v>
      </c>
      <c r="C648" s="33" t="s">
        <v>271</v>
      </c>
      <c r="D648" s="31">
        <v>70</v>
      </c>
      <c r="E648" s="18"/>
    </row>
    <row r="649" spans="1:5" s="13" customFormat="1" ht="58.5" x14ac:dyDescent="0.25">
      <c r="A649" s="32" t="s">
        <v>881</v>
      </c>
      <c r="B649" s="15">
        <v>4</v>
      </c>
      <c r="C649" s="33" t="s">
        <v>882</v>
      </c>
      <c r="D649" s="31">
        <v>50</v>
      </c>
      <c r="E649" s="18"/>
    </row>
    <row r="650" spans="1:5" s="13" customFormat="1" ht="58.5" x14ac:dyDescent="0.25">
      <c r="A650" s="32" t="s">
        <v>883</v>
      </c>
      <c r="B650" s="15">
        <v>4</v>
      </c>
      <c r="C650" s="33" t="s">
        <v>344</v>
      </c>
      <c r="D650" s="31">
        <v>88</v>
      </c>
      <c r="E650" s="18"/>
    </row>
    <row r="651" spans="1:5" s="13" customFormat="1" ht="58.5" x14ac:dyDescent="0.25">
      <c r="A651" s="32" t="s">
        <v>881</v>
      </c>
      <c r="B651" s="15">
        <v>4</v>
      </c>
      <c r="C651" s="33" t="s">
        <v>344</v>
      </c>
      <c r="D651" s="31">
        <v>100</v>
      </c>
      <c r="E651" s="18"/>
    </row>
    <row r="652" spans="1:5" s="13" customFormat="1" ht="39" x14ac:dyDescent="0.25">
      <c r="A652" s="32" t="s">
        <v>884</v>
      </c>
      <c r="B652" s="15" t="s">
        <v>528</v>
      </c>
      <c r="C652" s="33" t="s">
        <v>885</v>
      </c>
      <c r="D652" s="31">
        <v>47</v>
      </c>
      <c r="E652" s="18"/>
    </row>
    <row r="653" spans="1:5" s="13" customFormat="1" ht="58.5" x14ac:dyDescent="0.25">
      <c r="A653" s="32" t="s">
        <v>881</v>
      </c>
      <c r="B653" s="15">
        <v>4</v>
      </c>
      <c r="C653" s="33" t="s">
        <v>882</v>
      </c>
      <c r="D653" s="31">
        <v>50</v>
      </c>
      <c r="E653" s="18"/>
    </row>
    <row r="654" spans="1:5" s="13" customFormat="1" ht="39" x14ac:dyDescent="0.25">
      <c r="A654" s="32" t="s">
        <v>886</v>
      </c>
      <c r="B654" s="15">
        <v>4</v>
      </c>
      <c r="C654" s="33" t="s">
        <v>344</v>
      </c>
      <c r="D654" s="31">
        <v>50</v>
      </c>
      <c r="E654" s="18"/>
    </row>
    <row r="655" spans="1:5" s="13" customFormat="1" ht="39" x14ac:dyDescent="0.25">
      <c r="A655" s="32" t="s">
        <v>887</v>
      </c>
      <c r="B655" s="15">
        <v>4</v>
      </c>
      <c r="C655" s="33" t="s">
        <v>888</v>
      </c>
      <c r="D655" s="31">
        <v>50</v>
      </c>
      <c r="E655" s="18"/>
    </row>
    <row r="656" spans="1:5" s="13" customFormat="1" ht="58.5" x14ac:dyDescent="0.25">
      <c r="A656" s="32" t="s">
        <v>889</v>
      </c>
      <c r="B656" s="15">
        <v>4</v>
      </c>
      <c r="C656" s="33" t="s">
        <v>890</v>
      </c>
      <c r="D656" s="31">
        <v>92</v>
      </c>
      <c r="E656" s="18"/>
    </row>
    <row r="657" spans="1:5" s="13" customFormat="1" ht="39" x14ac:dyDescent="0.25">
      <c r="A657" s="32" t="s">
        <v>886</v>
      </c>
      <c r="B657" s="15">
        <v>4</v>
      </c>
      <c r="C657" s="33" t="s">
        <v>891</v>
      </c>
      <c r="D657" s="31">
        <v>68</v>
      </c>
      <c r="E657" s="18"/>
    </row>
    <row r="658" spans="1:5" s="13" customFormat="1" ht="58.5" x14ac:dyDescent="0.25">
      <c r="A658" s="32" t="s">
        <v>892</v>
      </c>
      <c r="B658" s="15">
        <v>4</v>
      </c>
      <c r="C658" s="33" t="s">
        <v>344</v>
      </c>
      <c r="D658" s="31">
        <v>85</v>
      </c>
      <c r="E658" s="18"/>
    </row>
    <row r="659" spans="1:5" s="13" customFormat="1" ht="39" x14ac:dyDescent="0.25">
      <c r="A659" s="32" t="s">
        <v>886</v>
      </c>
      <c r="B659" s="15">
        <v>4</v>
      </c>
      <c r="C659" s="33" t="s">
        <v>893</v>
      </c>
      <c r="D659" s="31">
        <v>66</v>
      </c>
      <c r="E659" s="18"/>
    </row>
    <row r="660" spans="1:5" s="13" customFormat="1" ht="58.5" x14ac:dyDescent="0.25">
      <c r="A660" s="32" t="s">
        <v>869</v>
      </c>
      <c r="B660" s="15">
        <v>4</v>
      </c>
      <c r="C660" s="33" t="s">
        <v>894</v>
      </c>
      <c r="D660" s="31">
        <v>51</v>
      </c>
      <c r="E660" s="18"/>
    </row>
    <row r="661" spans="1:5" s="13" customFormat="1" ht="19.5" x14ac:dyDescent="0.25">
      <c r="A661" s="32" t="s">
        <v>895</v>
      </c>
      <c r="B661" s="15">
        <v>7</v>
      </c>
      <c r="C661" s="33" t="s">
        <v>271</v>
      </c>
      <c r="D661" s="31">
        <v>135</v>
      </c>
      <c r="E661" s="18"/>
    </row>
    <row r="662" spans="1:5" s="13" customFormat="1" ht="39" x14ac:dyDescent="0.25">
      <c r="A662" s="32" t="s">
        <v>896</v>
      </c>
      <c r="B662" s="15">
        <v>4</v>
      </c>
      <c r="C662" s="33" t="s">
        <v>897</v>
      </c>
      <c r="D662" s="31">
        <v>36</v>
      </c>
      <c r="E662" s="18"/>
    </row>
    <row r="663" spans="1:5" s="13" customFormat="1" ht="97.5" x14ac:dyDescent="0.25">
      <c r="A663" s="32" t="s">
        <v>898</v>
      </c>
      <c r="B663" s="15">
        <v>4</v>
      </c>
      <c r="C663" s="33" t="s">
        <v>899</v>
      </c>
      <c r="D663" s="31">
        <v>99</v>
      </c>
      <c r="E663" s="18"/>
    </row>
    <row r="664" spans="1:5" s="13" customFormat="1" ht="97.5" x14ac:dyDescent="0.25">
      <c r="A664" s="32" t="s">
        <v>898</v>
      </c>
      <c r="B664" s="15">
        <v>4</v>
      </c>
      <c r="C664" s="33" t="s">
        <v>899</v>
      </c>
      <c r="D664" s="31">
        <v>16</v>
      </c>
      <c r="E664" s="18"/>
    </row>
    <row r="665" spans="1:5" s="13" customFormat="1" ht="58.5" x14ac:dyDescent="0.25">
      <c r="A665" s="32" t="s">
        <v>889</v>
      </c>
      <c r="B665" s="15">
        <v>4</v>
      </c>
      <c r="C665" s="33" t="s">
        <v>900</v>
      </c>
      <c r="D665" s="31">
        <v>104</v>
      </c>
      <c r="E665" s="18"/>
    </row>
    <row r="666" spans="1:5" s="13" customFormat="1" ht="58.5" x14ac:dyDescent="0.25">
      <c r="A666" s="32" t="s">
        <v>889</v>
      </c>
      <c r="B666" s="15">
        <v>4</v>
      </c>
      <c r="C666" s="33" t="s">
        <v>900</v>
      </c>
      <c r="D666" s="31">
        <v>12</v>
      </c>
      <c r="E666" s="18"/>
    </row>
    <row r="667" spans="1:5" s="13" customFormat="1" ht="58.5" x14ac:dyDescent="0.25">
      <c r="A667" s="32" t="s">
        <v>889</v>
      </c>
      <c r="B667" s="15">
        <v>4</v>
      </c>
      <c r="C667" s="33" t="s">
        <v>900</v>
      </c>
      <c r="D667" s="31">
        <v>30</v>
      </c>
      <c r="E667" s="18"/>
    </row>
    <row r="668" spans="1:5" s="13" customFormat="1" ht="58.5" x14ac:dyDescent="0.25">
      <c r="A668" s="32" t="s">
        <v>901</v>
      </c>
      <c r="B668" s="15">
        <v>4</v>
      </c>
      <c r="C668" s="33" t="s">
        <v>344</v>
      </c>
      <c r="D668" s="31">
        <v>77</v>
      </c>
      <c r="E668" s="18"/>
    </row>
    <row r="669" spans="1:5" s="13" customFormat="1" ht="58.5" x14ac:dyDescent="0.25">
      <c r="A669" s="32" t="s">
        <v>902</v>
      </c>
      <c r="B669" s="15">
        <v>4</v>
      </c>
      <c r="C669" s="33" t="s">
        <v>344</v>
      </c>
      <c r="D669" s="31">
        <v>78</v>
      </c>
      <c r="E669" s="18"/>
    </row>
    <row r="670" spans="1:5" s="13" customFormat="1" ht="39" x14ac:dyDescent="0.25">
      <c r="A670" s="32" t="s">
        <v>903</v>
      </c>
      <c r="B670" s="15">
        <v>4</v>
      </c>
      <c r="C670" s="33" t="s">
        <v>904</v>
      </c>
      <c r="D670" s="31">
        <v>70</v>
      </c>
      <c r="E670" s="18"/>
    </row>
    <row r="671" spans="1:5" s="13" customFormat="1" ht="39" x14ac:dyDescent="0.25">
      <c r="A671" s="32" t="s">
        <v>905</v>
      </c>
      <c r="B671" s="15">
        <v>4</v>
      </c>
      <c r="C671" s="33" t="s">
        <v>906</v>
      </c>
      <c r="D671" s="31">
        <v>50</v>
      </c>
      <c r="E671" s="18"/>
    </row>
    <row r="672" spans="1:5" s="13" customFormat="1" ht="39" x14ac:dyDescent="0.25">
      <c r="A672" s="32" t="s">
        <v>903</v>
      </c>
      <c r="B672" s="15">
        <v>4</v>
      </c>
      <c r="C672" s="33" t="s">
        <v>904</v>
      </c>
      <c r="D672" s="31">
        <v>100</v>
      </c>
      <c r="E672" s="18"/>
    </row>
    <row r="673" spans="1:5" s="13" customFormat="1" ht="39" x14ac:dyDescent="0.25">
      <c r="A673" s="32" t="s">
        <v>903</v>
      </c>
      <c r="B673" s="15">
        <v>4</v>
      </c>
      <c r="C673" s="33" t="s">
        <v>904</v>
      </c>
      <c r="D673" s="31">
        <v>37</v>
      </c>
      <c r="E673" s="18"/>
    </row>
    <row r="674" spans="1:5" s="13" customFormat="1" ht="39" x14ac:dyDescent="0.25">
      <c r="A674" s="32" t="s">
        <v>907</v>
      </c>
      <c r="B674" s="15">
        <v>7</v>
      </c>
      <c r="C674" s="33" t="s">
        <v>271</v>
      </c>
      <c r="D674" s="31">
        <v>48</v>
      </c>
      <c r="E674" s="18"/>
    </row>
    <row r="675" spans="1:5" s="13" customFormat="1" ht="39" x14ac:dyDescent="0.25">
      <c r="A675" s="32" t="s">
        <v>701</v>
      </c>
      <c r="B675" s="15">
        <v>4</v>
      </c>
      <c r="C675" s="33" t="s">
        <v>908</v>
      </c>
      <c r="D675" s="31">
        <v>68</v>
      </c>
      <c r="E675" s="18"/>
    </row>
    <row r="676" spans="1:5" s="13" customFormat="1" ht="39" x14ac:dyDescent="0.25">
      <c r="A676" s="32" t="s">
        <v>701</v>
      </c>
      <c r="B676" s="15">
        <v>4</v>
      </c>
      <c r="C676" s="33" t="s">
        <v>909</v>
      </c>
      <c r="D676" s="31">
        <v>25</v>
      </c>
      <c r="E676" s="18"/>
    </row>
    <row r="677" spans="1:5" s="13" customFormat="1" ht="39" x14ac:dyDescent="0.25">
      <c r="A677" s="32" t="s">
        <v>701</v>
      </c>
      <c r="B677" s="15">
        <v>4</v>
      </c>
      <c r="C677" s="33" t="s">
        <v>910</v>
      </c>
      <c r="D677" s="31">
        <v>45</v>
      </c>
      <c r="E677" s="18"/>
    </row>
    <row r="678" spans="1:5" s="13" customFormat="1" ht="39" x14ac:dyDescent="0.25">
      <c r="A678" s="32" t="s">
        <v>701</v>
      </c>
      <c r="B678" s="15">
        <v>4</v>
      </c>
      <c r="C678" s="33" t="s">
        <v>911</v>
      </c>
      <c r="D678" s="31">
        <v>40</v>
      </c>
      <c r="E678" s="18"/>
    </row>
    <row r="679" spans="1:5" s="13" customFormat="1" ht="39" x14ac:dyDescent="0.25">
      <c r="A679" s="32" t="s">
        <v>701</v>
      </c>
      <c r="B679" s="15">
        <v>4</v>
      </c>
      <c r="C679" s="33" t="s">
        <v>912</v>
      </c>
      <c r="D679" s="31">
        <v>18</v>
      </c>
      <c r="E679" s="18"/>
    </row>
    <row r="680" spans="1:5" s="13" customFormat="1" ht="39" x14ac:dyDescent="0.25">
      <c r="A680" s="32" t="s">
        <v>701</v>
      </c>
      <c r="B680" s="15">
        <v>4</v>
      </c>
      <c r="C680" s="33" t="s">
        <v>912</v>
      </c>
      <c r="D680" s="31">
        <v>37</v>
      </c>
      <c r="E680" s="18"/>
    </row>
    <row r="681" spans="1:5" s="13" customFormat="1" ht="39" x14ac:dyDescent="0.25">
      <c r="A681" s="32" t="s">
        <v>701</v>
      </c>
      <c r="B681" s="15">
        <v>4</v>
      </c>
      <c r="C681" s="33" t="s">
        <v>912</v>
      </c>
      <c r="D681" s="31">
        <v>33</v>
      </c>
      <c r="E681" s="18"/>
    </row>
    <row r="682" spans="1:5" s="13" customFormat="1" ht="39" x14ac:dyDescent="0.25">
      <c r="A682" s="32" t="s">
        <v>701</v>
      </c>
      <c r="B682" s="15">
        <v>4</v>
      </c>
      <c r="C682" s="33" t="s">
        <v>912</v>
      </c>
      <c r="D682" s="31">
        <v>41</v>
      </c>
      <c r="E682" s="18"/>
    </row>
    <row r="683" spans="1:5" s="13" customFormat="1" ht="39" x14ac:dyDescent="0.25">
      <c r="A683" s="32" t="s">
        <v>701</v>
      </c>
      <c r="B683" s="15">
        <v>4</v>
      </c>
      <c r="C683" s="33" t="s">
        <v>912</v>
      </c>
      <c r="D683" s="31">
        <v>37</v>
      </c>
      <c r="E683" s="18"/>
    </row>
    <row r="684" spans="1:5" s="13" customFormat="1" ht="39" x14ac:dyDescent="0.25">
      <c r="A684" s="32" t="s">
        <v>701</v>
      </c>
      <c r="B684" s="15">
        <v>4</v>
      </c>
      <c r="C684" s="33" t="s">
        <v>913</v>
      </c>
      <c r="D684" s="31">
        <v>90</v>
      </c>
      <c r="E684" s="18"/>
    </row>
    <row r="685" spans="1:5" s="13" customFormat="1" ht="39" x14ac:dyDescent="0.25">
      <c r="A685" s="32" t="s">
        <v>701</v>
      </c>
      <c r="B685" s="15">
        <v>4</v>
      </c>
      <c r="C685" s="33" t="s">
        <v>913</v>
      </c>
      <c r="D685" s="31">
        <v>90</v>
      </c>
      <c r="E685" s="18"/>
    </row>
    <row r="686" spans="1:5" s="13" customFormat="1" ht="39" x14ac:dyDescent="0.25">
      <c r="A686" s="32" t="s">
        <v>914</v>
      </c>
      <c r="B686" s="15">
        <v>7</v>
      </c>
      <c r="C686" s="33" t="s">
        <v>915</v>
      </c>
      <c r="D686" s="31">
        <v>57</v>
      </c>
      <c r="E686" s="18"/>
    </row>
    <row r="687" spans="1:5" s="13" customFormat="1" ht="39" x14ac:dyDescent="0.25">
      <c r="A687" s="32" t="s">
        <v>914</v>
      </c>
      <c r="B687" s="15">
        <v>7</v>
      </c>
      <c r="C687" s="33" t="s">
        <v>915</v>
      </c>
      <c r="D687" s="31">
        <v>182</v>
      </c>
      <c r="E687" s="18"/>
    </row>
    <row r="688" spans="1:5" s="13" customFormat="1" ht="39" x14ac:dyDescent="0.25">
      <c r="A688" s="32" t="s">
        <v>914</v>
      </c>
      <c r="B688" s="15">
        <v>4</v>
      </c>
      <c r="C688" s="33" t="s">
        <v>916</v>
      </c>
      <c r="D688" s="31">
        <v>51</v>
      </c>
      <c r="E688" s="18"/>
    </row>
    <row r="689" spans="1:5" s="13" customFormat="1" ht="39" x14ac:dyDescent="0.25">
      <c r="A689" s="32" t="s">
        <v>914</v>
      </c>
      <c r="B689" s="15">
        <v>4</v>
      </c>
      <c r="C689" s="33" t="s">
        <v>917</v>
      </c>
      <c r="D689" s="31">
        <v>55</v>
      </c>
      <c r="E689" s="18"/>
    </row>
    <row r="690" spans="1:5" s="13" customFormat="1" ht="39" x14ac:dyDescent="0.25">
      <c r="A690" s="32" t="s">
        <v>914</v>
      </c>
      <c r="B690" s="15">
        <v>4</v>
      </c>
      <c r="C690" s="33" t="s">
        <v>918</v>
      </c>
      <c r="D690" s="31">
        <v>58</v>
      </c>
      <c r="E690" s="18"/>
    </row>
    <row r="691" spans="1:5" s="13" customFormat="1" ht="39" x14ac:dyDescent="0.25">
      <c r="A691" s="32" t="s">
        <v>914</v>
      </c>
      <c r="B691" s="15">
        <v>4</v>
      </c>
      <c r="C691" s="33" t="s">
        <v>918</v>
      </c>
      <c r="D691" s="31">
        <v>55</v>
      </c>
      <c r="E691" s="18"/>
    </row>
    <row r="692" spans="1:5" s="13" customFormat="1" ht="39" x14ac:dyDescent="0.25">
      <c r="A692" s="32" t="s">
        <v>914</v>
      </c>
      <c r="B692" s="15">
        <v>4</v>
      </c>
      <c r="C692" s="33" t="s">
        <v>918</v>
      </c>
      <c r="D692" s="31">
        <v>52</v>
      </c>
      <c r="E692" s="18"/>
    </row>
    <row r="693" spans="1:5" s="13" customFormat="1" ht="39" x14ac:dyDescent="0.25">
      <c r="A693" s="32" t="s">
        <v>914</v>
      </c>
      <c r="B693" s="15">
        <v>4</v>
      </c>
      <c r="C693" s="33" t="s">
        <v>918</v>
      </c>
      <c r="D693" s="31">
        <v>50</v>
      </c>
      <c r="E693" s="18"/>
    </row>
    <row r="694" spans="1:5" s="13" customFormat="1" ht="39" x14ac:dyDescent="0.25">
      <c r="A694" s="32" t="s">
        <v>914</v>
      </c>
      <c r="B694" s="15">
        <v>4</v>
      </c>
      <c r="C694" s="33" t="s">
        <v>918</v>
      </c>
      <c r="D694" s="31">
        <v>56</v>
      </c>
      <c r="E694" s="18"/>
    </row>
    <row r="695" spans="1:5" s="13" customFormat="1" ht="39" x14ac:dyDescent="0.25">
      <c r="A695" s="32" t="s">
        <v>914</v>
      </c>
      <c r="B695" s="15">
        <v>4</v>
      </c>
      <c r="C695" s="33" t="s">
        <v>918</v>
      </c>
      <c r="D695" s="31">
        <v>55</v>
      </c>
      <c r="E695" s="18"/>
    </row>
    <row r="696" spans="1:5" s="13" customFormat="1" ht="39" x14ac:dyDescent="0.25">
      <c r="A696" s="32" t="s">
        <v>914</v>
      </c>
      <c r="B696" s="15" t="s">
        <v>291</v>
      </c>
      <c r="C696" s="33" t="s">
        <v>919</v>
      </c>
      <c r="D696" s="31">
        <v>75</v>
      </c>
      <c r="E696" s="18"/>
    </row>
    <row r="697" spans="1:5" s="13" customFormat="1" ht="39" x14ac:dyDescent="0.25">
      <c r="A697" s="32" t="s">
        <v>914</v>
      </c>
      <c r="B697" s="15">
        <v>3</v>
      </c>
      <c r="C697" s="33" t="s">
        <v>920</v>
      </c>
      <c r="D697" s="31">
        <v>87</v>
      </c>
      <c r="E697" s="18"/>
    </row>
    <row r="698" spans="1:5" s="13" customFormat="1" ht="39" x14ac:dyDescent="0.25">
      <c r="A698" s="32" t="s">
        <v>914</v>
      </c>
      <c r="B698" s="15">
        <v>3</v>
      </c>
      <c r="C698" s="33" t="s">
        <v>920</v>
      </c>
      <c r="D698" s="31">
        <v>153</v>
      </c>
      <c r="E698" s="18"/>
    </row>
    <row r="699" spans="1:5" s="13" customFormat="1" ht="39" x14ac:dyDescent="0.25">
      <c r="A699" s="32" t="s">
        <v>914</v>
      </c>
      <c r="B699" s="15">
        <v>3</v>
      </c>
      <c r="C699" s="33" t="s">
        <v>921</v>
      </c>
      <c r="D699" s="31">
        <v>98</v>
      </c>
      <c r="E699" s="18"/>
    </row>
    <row r="700" spans="1:5" s="13" customFormat="1" ht="39" x14ac:dyDescent="0.25">
      <c r="A700" s="32" t="s">
        <v>914</v>
      </c>
      <c r="B700" s="15">
        <v>7</v>
      </c>
      <c r="C700" s="33" t="s">
        <v>922</v>
      </c>
      <c r="D700" s="31">
        <v>16</v>
      </c>
      <c r="E700" s="18"/>
    </row>
    <row r="701" spans="1:5" s="13" customFormat="1" ht="39" x14ac:dyDescent="0.25">
      <c r="A701" s="32" t="s">
        <v>914</v>
      </c>
      <c r="B701" s="15">
        <v>4</v>
      </c>
      <c r="C701" s="33" t="s">
        <v>923</v>
      </c>
      <c r="D701" s="31">
        <v>33</v>
      </c>
      <c r="E701" s="18"/>
    </row>
    <row r="702" spans="1:5" s="13" customFormat="1" ht="39" x14ac:dyDescent="0.25">
      <c r="A702" s="32" t="s">
        <v>701</v>
      </c>
      <c r="B702" s="15">
        <v>4</v>
      </c>
      <c r="C702" s="33" t="s">
        <v>745</v>
      </c>
      <c r="D702" s="31">
        <v>50</v>
      </c>
      <c r="E702" s="18"/>
    </row>
    <row r="703" spans="1:5" s="13" customFormat="1" ht="39" x14ac:dyDescent="0.25">
      <c r="A703" s="32" t="s">
        <v>924</v>
      </c>
      <c r="B703" s="15">
        <v>4</v>
      </c>
      <c r="C703" s="33" t="s">
        <v>925</v>
      </c>
      <c r="D703" s="31">
        <v>87</v>
      </c>
      <c r="E703" s="18"/>
    </row>
    <row r="704" spans="1:5" s="13" customFormat="1" ht="39" x14ac:dyDescent="0.25">
      <c r="A704" s="32" t="s">
        <v>701</v>
      </c>
      <c r="B704" s="15">
        <v>4</v>
      </c>
      <c r="C704" s="33" t="s">
        <v>926</v>
      </c>
      <c r="D704" s="31">
        <v>40</v>
      </c>
      <c r="E704" s="18"/>
    </row>
    <row r="705" spans="1:5" s="13" customFormat="1" ht="39" x14ac:dyDescent="0.25">
      <c r="A705" s="32" t="s">
        <v>701</v>
      </c>
      <c r="B705" s="15">
        <v>4</v>
      </c>
      <c r="C705" s="33" t="s">
        <v>926</v>
      </c>
      <c r="D705" s="31">
        <v>55</v>
      </c>
      <c r="E705" s="18"/>
    </row>
    <row r="706" spans="1:5" s="13" customFormat="1" ht="39" x14ac:dyDescent="0.25">
      <c r="A706" s="32" t="s">
        <v>701</v>
      </c>
      <c r="B706" s="15">
        <v>4</v>
      </c>
      <c r="C706" s="33" t="s">
        <v>927</v>
      </c>
      <c r="D706" s="31">
        <v>18</v>
      </c>
      <c r="E706" s="18"/>
    </row>
    <row r="707" spans="1:5" s="13" customFormat="1" ht="39" x14ac:dyDescent="0.25">
      <c r="A707" s="32" t="s">
        <v>701</v>
      </c>
      <c r="B707" s="15">
        <v>4</v>
      </c>
      <c r="C707" s="33" t="s">
        <v>928</v>
      </c>
      <c r="D707" s="31">
        <v>30</v>
      </c>
      <c r="E707" s="18"/>
    </row>
    <row r="708" spans="1:5" s="13" customFormat="1" ht="39" x14ac:dyDescent="0.25">
      <c r="A708" s="32" t="s">
        <v>701</v>
      </c>
      <c r="B708" s="15">
        <v>4</v>
      </c>
      <c r="C708" s="33" t="s">
        <v>929</v>
      </c>
      <c r="D708" s="31">
        <v>45</v>
      </c>
      <c r="E708" s="18"/>
    </row>
    <row r="709" spans="1:5" s="13" customFormat="1" ht="39" x14ac:dyDescent="0.25">
      <c r="A709" s="32" t="s">
        <v>930</v>
      </c>
      <c r="B709" s="15">
        <v>7</v>
      </c>
      <c r="C709" s="33" t="s">
        <v>271</v>
      </c>
      <c r="D709" s="31">
        <v>405</v>
      </c>
      <c r="E709" s="18"/>
    </row>
    <row r="710" spans="1:5" s="13" customFormat="1" ht="58.5" x14ac:dyDescent="0.25">
      <c r="A710" s="32" t="s">
        <v>703</v>
      </c>
      <c r="B710" s="15">
        <v>7</v>
      </c>
      <c r="C710" s="33" t="s">
        <v>271</v>
      </c>
      <c r="D710" s="31">
        <v>105</v>
      </c>
      <c r="E710" s="18"/>
    </row>
    <row r="711" spans="1:5" s="13" customFormat="1" ht="39" x14ac:dyDescent="0.25">
      <c r="A711" s="32" t="s">
        <v>924</v>
      </c>
      <c r="B711" s="15">
        <v>7</v>
      </c>
      <c r="C711" s="33" t="s">
        <v>931</v>
      </c>
      <c r="D711" s="31">
        <v>82</v>
      </c>
      <c r="E711" s="18"/>
    </row>
    <row r="712" spans="1:5" s="13" customFormat="1" ht="39" x14ac:dyDescent="0.25">
      <c r="A712" s="32" t="s">
        <v>930</v>
      </c>
      <c r="B712" s="15">
        <v>7</v>
      </c>
      <c r="C712" s="33" t="s">
        <v>271</v>
      </c>
      <c r="D712" s="31">
        <v>871</v>
      </c>
      <c r="E712" s="18"/>
    </row>
    <row r="713" spans="1:5" s="13" customFormat="1" ht="58.5" x14ac:dyDescent="0.25">
      <c r="A713" s="32" t="s">
        <v>932</v>
      </c>
      <c r="B713" s="15">
        <v>7</v>
      </c>
      <c r="C713" s="33" t="s">
        <v>271</v>
      </c>
      <c r="D713" s="31">
        <v>156</v>
      </c>
      <c r="E713" s="18"/>
    </row>
    <row r="714" spans="1:5" s="13" customFormat="1" ht="39" x14ac:dyDescent="0.25">
      <c r="A714" s="32" t="s">
        <v>907</v>
      </c>
      <c r="B714" s="15" t="s">
        <v>291</v>
      </c>
      <c r="C714" s="33" t="s">
        <v>933</v>
      </c>
      <c r="D714" s="31">
        <v>35</v>
      </c>
      <c r="E714" s="18"/>
    </row>
    <row r="715" spans="1:5" s="13" customFormat="1" ht="39" x14ac:dyDescent="0.25">
      <c r="A715" s="32" t="s">
        <v>930</v>
      </c>
      <c r="B715" s="15">
        <v>7</v>
      </c>
      <c r="C715" s="33" t="s">
        <v>271</v>
      </c>
      <c r="D715" s="31">
        <v>643</v>
      </c>
      <c r="E715" s="18"/>
    </row>
    <row r="716" spans="1:5" s="13" customFormat="1" ht="39" x14ac:dyDescent="0.25">
      <c r="A716" s="32" t="s">
        <v>701</v>
      </c>
      <c r="B716" s="15">
        <v>4</v>
      </c>
      <c r="C716" s="33" t="s">
        <v>934</v>
      </c>
      <c r="D716" s="31">
        <v>35</v>
      </c>
      <c r="E716" s="18"/>
    </row>
    <row r="717" spans="1:5" s="13" customFormat="1" ht="39" x14ac:dyDescent="0.25">
      <c r="A717" s="32" t="s">
        <v>701</v>
      </c>
      <c r="B717" s="15">
        <v>4</v>
      </c>
      <c r="C717" s="33" t="s">
        <v>935</v>
      </c>
      <c r="D717" s="31">
        <v>30</v>
      </c>
      <c r="E717" s="18"/>
    </row>
    <row r="718" spans="1:5" s="13" customFormat="1" ht="39" x14ac:dyDescent="0.25">
      <c r="A718" s="32" t="s">
        <v>701</v>
      </c>
      <c r="B718" s="15">
        <v>4</v>
      </c>
      <c r="C718" s="33" t="s">
        <v>745</v>
      </c>
      <c r="D718" s="31">
        <v>20</v>
      </c>
      <c r="E718" s="18"/>
    </row>
    <row r="719" spans="1:5" s="13" customFormat="1" ht="39" x14ac:dyDescent="0.25">
      <c r="A719" s="32" t="s">
        <v>701</v>
      </c>
      <c r="B719" s="15">
        <v>4</v>
      </c>
      <c r="C719" s="33" t="s">
        <v>936</v>
      </c>
      <c r="D719" s="31">
        <v>40</v>
      </c>
      <c r="E719" s="18"/>
    </row>
    <row r="720" spans="1:5" s="13" customFormat="1" ht="39" x14ac:dyDescent="0.25">
      <c r="A720" s="32" t="s">
        <v>701</v>
      </c>
      <c r="B720" s="15">
        <v>4</v>
      </c>
      <c r="C720" s="33" t="s">
        <v>937</v>
      </c>
      <c r="D720" s="31">
        <v>60</v>
      </c>
      <c r="E720" s="18"/>
    </row>
    <row r="721" spans="1:5" s="13" customFormat="1" ht="58.5" x14ac:dyDescent="0.25">
      <c r="A721" s="32" t="s">
        <v>706</v>
      </c>
      <c r="B721" s="15">
        <v>4</v>
      </c>
      <c r="C721" s="33" t="s">
        <v>938</v>
      </c>
      <c r="D721" s="31">
        <v>41</v>
      </c>
      <c r="E721" s="18"/>
    </row>
    <row r="722" spans="1:5" s="13" customFormat="1" ht="39" x14ac:dyDescent="0.25">
      <c r="A722" s="32" t="s">
        <v>701</v>
      </c>
      <c r="B722" s="15">
        <v>4</v>
      </c>
      <c r="C722" s="33" t="s">
        <v>934</v>
      </c>
      <c r="D722" s="31">
        <v>25</v>
      </c>
      <c r="E722" s="18"/>
    </row>
    <row r="723" spans="1:5" s="13" customFormat="1" ht="58.5" x14ac:dyDescent="0.25">
      <c r="A723" s="32" t="s">
        <v>939</v>
      </c>
      <c r="B723" s="15">
        <v>7</v>
      </c>
      <c r="C723" s="33" t="s">
        <v>271</v>
      </c>
      <c r="D723" s="31">
        <v>139</v>
      </c>
      <c r="E723" s="18"/>
    </row>
    <row r="724" spans="1:5" s="13" customFormat="1" ht="39" x14ac:dyDescent="0.25">
      <c r="A724" s="32" t="s">
        <v>701</v>
      </c>
      <c r="B724" s="15">
        <v>4</v>
      </c>
      <c r="C724" s="33" t="s">
        <v>940</v>
      </c>
      <c r="D724" s="31">
        <v>30</v>
      </c>
      <c r="E724" s="18"/>
    </row>
    <row r="725" spans="1:5" s="13" customFormat="1" ht="39" x14ac:dyDescent="0.25">
      <c r="A725" s="32" t="s">
        <v>701</v>
      </c>
      <c r="B725" s="15">
        <v>4</v>
      </c>
      <c r="C725" s="33" t="s">
        <v>941</v>
      </c>
      <c r="D725" s="31">
        <v>90</v>
      </c>
      <c r="E725" s="18"/>
    </row>
    <row r="726" spans="1:5" s="13" customFormat="1" ht="39" x14ac:dyDescent="0.25">
      <c r="A726" s="32" t="s">
        <v>924</v>
      </c>
      <c r="B726" s="15">
        <v>4</v>
      </c>
      <c r="C726" s="33" t="s">
        <v>942</v>
      </c>
      <c r="D726" s="31">
        <v>31</v>
      </c>
      <c r="E726" s="18"/>
    </row>
    <row r="727" spans="1:5" s="13" customFormat="1" ht="39" x14ac:dyDescent="0.25">
      <c r="A727" s="32" t="s">
        <v>701</v>
      </c>
      <c r="B727" s="15">
        <v>4</v>
      </c>
      <c r="C727" s="33" t="s">
        <v>943</v>
      </c>
      <c r="D727" s="31">
        <v>60</v>
      </c>
      <c r="E727" s="18"/>
    </row>
    <row r="728" spans="1:5" s="13" customFormat="1" ht="58.5" x14ac:dyDescent="0.25">
      <c r="A728" s="32" t="s">
        <v>703</v>
      </c>
      <c r="B728" s="15" t="s">
        <v>291</v>
      </c>
      <c r="C728" s="33" t="s">
        <v>944</v>
      </c>
      <c r="D728" s="31">
        <v>117</v>
      </c>
      <c r="E728" s="18"/>
    </row>
    <row r="729" spans="1:5" s="13" customFormat="1" ht="39" x14ac:dyDescent="0.25">
      <c r="A729" s="32" t="s">
        <v>701</v>
      </c>
      <c r="B729" s="15">
        <v>4</v>
      </c>
      <c r="C729" s="33" t="s">
        <v>745</v>
      </c>
      <c r="D729" s="31">
        <v>70</v>
      </c>
      <c r="E729" s="18"/>
    </row>
    <row r="730" spans="1:5" s="13" customFormat="1" ht="39" x14ac:dyDescent="0.25">
      <c r="A730" s="32" t="s">
        <v>701</v>
      </c>
      <c r="B730" s="15">
        <v>4</v>
      </c>
      <c r="C730" s="33" t="s">
        <v>945</v>
      </c>
      <c r="D730" s="31">
        <v>120</v>
      </c>
      <c r="E730" s="18"/>
    </row>
    <row r="731" spans="1:5" s="13" customFormat="1" ht="39" x14ac:dyDescent="0.25">
      <c r="A731" s="32" t="s">
        <v>701</v>
      </c>
      <c r="B731" s="15">
        <v>7</v>
      </c>
      <c r="C731" s="33" t="s">
        <v>946</v>
      </c>
      <c r="D731" s="31">
        <v>45</v>
      </c>
      <c r="E731" s="18"/>
    </row>
    <row r="732" spans="1:5" s="13" customFormat="1" ht="39" x14ac:dyDescent="0.25">
      <c r="A732" s="32" t="s">
        <v>701</v>
      </c>
      <c r="B732" s="15">
        <v>4</v>
      </c>
      <c r="C732" s="33" t="s">
        <v>947</v>
      </c>
      <c r="D732" s="31">
        <v>50</v>
      </c>
      <c r="E732" s="18"/>
    </row>
    <row r="733" spans="1:5" s="13" customFormat="1" ht="39" x14ac:dyDescent="0.25">
      <c r="A733" s="32" t="s">
        <v>914</v>
      </c>
      <c r="B733" s="15">
        <v>7</v>
      </c>
      <c r="C733" s="33" t="s">
        <v>948</v>
      </c>
      <c r="D733" s="31">
        <v>95</v>
      </c>
      <c r="E733" s="18"/>
    </row>
    <row r="734" spans="1:5" s="13" customFormat="1" ht="39" x14ac:dyDescent="0.25">
      <c r="A734" s="32" t="s">
        <v>914</v>
      </c>
      <c r="B734" s="15">
        <v>7</v>
      </c>
      <c r="C734" s="33" t="s">
        <v>948</v>
      </c>
      <c r="D734" s="31">
        <v>137</v>
      </c>
      <c r="E734" s="18"/>
    </row>
    <row r="735" spans="1:5" s="13" customFormat="1" ht="39" x14ac:dyDescent="0.25">
      <c r="A735" s="32" t="s">
        <v>914</v>
      </c>
      <c r="B735" s="15">
        <v>7</v>
      </c>
      <c r="C735" s="33" t="s">
        <v>948</v>
      </c>
      <c r="D735" s="31">
        <v>35</v>
      </c>
      <c r="E735" s="18"/>
    </row>
    <row r="736" spans="1:5" s="13" customFormat="1" ht="39" x14ac:dyDescent="0.25">
      <c r="A736" s="32" t="s">
        <v>914</v>
      </c>
      <c r="B736" s="15">
        <v>7</v>
      </c>
      <c r="C736" s="33" t="s">
        <v>949</v>
      </c>
      <c r="D736" s="31">
        <v>99</v>
      </c>
      <c r="E736" s="18"/>
    </row>
    <row r="737" spans="1:5" s="13" customFormat="1" ht="39" x14ac:dyDescent="0.25">
      <c r="A737" s="32" t="s">
        <v>914</v>
      </c>
      <c r="B737" s="15">
        <v>7</v>
      </c>
      <c r="C737" s="33" t="s">
        <v>949</v>
      </c>
      <c r="D737" s="31">
        <v>99</v>
      </c>
      <c r="E737" s="18"/>
    </row>
    <row r="738" spans="1:5" s="13" customFormat="1" ht="39" x14ac:dyDescent="0.25">
      <c r="A738" s="32" t="s">
        <v>914</v>
      </c>
      <c r="B738" s="15">
        <v>7</v>
      </c>
      <c r="C738" s="33" t="s">
        <v>949</v>
      </c>
      <c r="D738" s="31">
        <v>99</v>
      </c>
      <c r="E738" s="18"/>
    </row>
    <row r="739" spans="1:5" s="13" customFormat="1" ht="39" x14ac:dyDescent="0.25">
      <c r="A739" s="32" t="s">
        <v>914</v>
      </c>
      <c r="B739" s="15">
        <v>7</v>
      </c>
      <c r="C739" s="33" t="s">
        <v>271</v>
      </c>
      <c r="D739" s="31">
        <v>92</v>
      </c>
      <c r="E739" s="18"/>
    </row>
    <row r="740" spans="1:5" s="13" customFormat="1" ht="39" x14ac:dyDescent="0.25">
      <c r="A740" s="32" t="s">
        <v>930</v>
      </c>
      <c r="B740" s="15">
        <v>7</v>
      </c>
      <c r="C740" s="33" t="s">
        <v>950</v>
      </c>
      <c r="D740" s="31">
        <v>605</v>
      </c>
      <c r="E740" s="18"/>
    </row>
    <row r="741" spans="1:5" s="13" customFormat="1" ht="39" x14ac:dyDescent="0.25">
      <c r="A741" s="32" t="s">
        <v>951</v>
      </c>
      <c r="B741" s="15">
        <v>7</v>
      </c>
      <c r="C741" s="33" t="s">
        <v>952</v>
      </c>
      <c r="D741" s="31">
        <v>197</v>
      </c>
      <c r="E741" s="18"/>
    </row>
    <row r="742" spans="1:5" s="13" customFormat="1" ht="39" x14ac:dyDescent="0.25">
      <c r="A742" s="32" t="s">
        <v>953</v>
      </c>
      <c r="B742" s="15">
        <v>7</v>
      </c>
      <c r="C742" s="33" t="s">
        <v>780</v>
      </c>
      <c r="D742" s="31">
        <v>815</v>
      </c>
      <c r="E742" s="18"/>
    </row>
    <row r="743" spans="1:5" s="13" customFormat="1" ht="58.5" x14ac:dyDescent="0.25">
      <c r="A743" s="32" t="s">
        <v>954</v>
      </c>
      <c r="B743" s="15">
        <v>4</v>
      </c>
      <c r="C743" s="33" t="s">
        <v>955</v>
      </c>
      <c r="D743" s="31">
        <v>123</v>
      </c>
      <c r="E743" s="18"/>
    </row>
    <row r="744" spans="1:5" s="13" customFormat="1" ht="39" x14ac:dyDescent="0.25">
      <c r="A744" s="32" t="s">
        <v>956</v>
      </c>
      <c r="B744" s="15">
        <v>1</v>
      </c>
      <c r="C744" s="33" t="s">
        <v>957</v>
      </c>
      <c r="D744" s="31">
        <v>146</v>
      </c>
      <c r="E744" s="18"/>
    </row>
    <row r="745" spans="1:5" s="13" customFormat="1" ht="39" x14ac:dyDescent="0.25">
      <c r="A745" s="32" t="s">
        <v>958</v>
      </c>
      <c r="B745" s="15">
        <v>7</v>
      </c>
      <c r="C745" s="33" t="s">
        <v>959</v>
      </c>
      <c r="D745" s="31">
        <v>54</v>
      </c>
      <c r="E745" s="18"/>
    </row>
    <row r="746" spans="1:5" s="13" customFormat="1" ht="58.5" x14ac:dyDescent="0.25">
      <c r="A746" s="32" t="s">
        <v>960</v>
      </c>
      <c r="B746" s="15" t="s">
        <v>291</v>
      </c>
      <c r="C746" s="33" t="s">
        <v>961</v>
      </c>
      <c r="D746" s="31">
        <v>82</v>
      </c>
      <c r="E746" s="18"/>
    </row>
    <row r="747" spans="1:5" s="13" customFormat="1" ht="39" x14ac:dyDescent="0.25">
      <c r="A747" s="32" t="s">
        <v>962</v>
      </c>
      <c r="B747" s="15">
        <v>4</v>
      </c>
      <c r="C747" s="33" t="s">
        <v>963</v>
      </c>
      <c r="D747" s="31">
        <v>59</v>
      </c>
      <c r="E747" s="18"/>
    </row>
    <row r="748" spans="1:5" s="13" customFormat="1" ht="19.5" x14ac:dyDescent="0.25">
      <c r="A748" s="32" t="s">
        <v>964</v>
      </c>
      <c r="B748" s="15">
        <v>4</v>
      </c>
      <c r="C748" s="33" t="s">
        <v>965</v>
      </c>
      <c r="D748" s="31">
        <v>97</v>
      </c>
      <c r="E748" s="18"/>
    </row>
    <row r="749" spans="1:5" s="13" customFormat="1" ht="58.5" x14ac:dyDescent="0.25">
      <c r="A749" s="32" t="s">
        <v>966</v>
      </c>
      <c r="B749" s="15">
        <v>4</v>
      </c>
      <c r="C749" s="33" t="s">
        <v>967</v>
      </c>
      <c r="D749" s="31">
        <v>97</v>
      </c>
      <c r="E749" s="18"/>
    </row>
    <row r="750" spans="1:5" s="13" customFormat="1" ht="58.5" x14ac:dyDescent="0.25">
      <c r="A750" s="32" t="s">
        <v>968</v>
      </c>
      <c r="B750" s="15">
        <v>4</v>
      </c>
      <c r="C750" s="33" t="s">
        <v>967</v>
      </c>
      <c r="D750" s="31">
        <v>16</v>
      </c>
      <c r="E750" s="18"/>
    </row>
    <row r="751" spans="1:5" s="13" customFormat="1" ht="58.5" x14ac:dyDescent="0.25">
      <c r="A751" s="32" t="s">
        <v>969</v>
      </c>
      <c r="B751" s="15">
        <v>4</v>
      </c>
      <c r="C751" s="33" t="s">
        <v>970</v>
      </c>
      <c r="D751" s="31">
        <v>120</v>
      </c>
      <c r="E751" s="18"/>
    </row>
    <row r="752" spans="1:5" s="13" customFormat="1" ht="39" x14ac:dyDescent="0.25">
      <c r="A752" s="32" t="s">
        <v>971</v>
      </c>
      <c r="B752" s="15">
        <v>7</v>
      </c>
      <c r="C752" s="33" t="s">
        <v>271</v>
      </c>
      <c r="D752" s="31">
        <v>70</v>
      </c>
      <c r="E752" s="18"/>
    </row>
    <row r="753" spans="1:5" s="13" customFormat="1" ht="58.5" x14ac:dyDescent="0.25">
      <c r="A753" s="32" t="s">
        <v>972</v>
      </c>
      <c r="B753" s="15">
        <v>4</v>
      </c>
      <c r="C753" s="33" t="s">
        <v>973</v>
      </c>
      <c r="D753" s="31">
        <v>59</v>
      </c>
      <c r="E753" s="18"/>
    </row>
    <row r="754" spans="1:5" s="13" customFormat="1" ht="39" x14ac:dyDescent="0.25">
      <c r="A754" s="32" t="s">
        <v>974</v>
      </c>
      <c r="B754" s="15">
        <v>4</v>
      </c>
      <c r="C754" s="33" t="s">
        <v>975</v>
      </c>
      <c r="D754" s="31">
        <v>19</v>
      </c>
      <c r="E754" s="18"/>
    </row>
    <row r="755" spans="1:5" s="13" customFormat="1" ht="39" x14ac:dyDescent="0.25">
      <c r="A755" s="32" t="s">
        <v>976</v>
      </c>
      <c r="B755" s="15">
        <v>7</v>
      </c>
      <c r="C755" s="33" t="s">
        <v>271</v>
      </c>
      <c r="D755" s="31">
        <v>53</v>
      </c>
      <c r="E755" s="18"/>
    </row>
    <row r="756" spans="1:5" s="13" customFormat="1" ht="39" x14ac:dyDescent="0.25">
      <c r="A756" s="32" t="s">
        <v>976</v>
      </c>
      <c r="B756" s="15">
        <v>7</v>
      </c>
      <c r="C756" s="33" t="s">
        <v>977</v>
      </c>
      <c r="D756" s="31">
        <v>53</v>
      </c>
      <c r="E756" s="18"/>
    </row>
    <row r="757" spans="1:5" s="13" customFormat="1" ht="39" x14ac:dyDescent="0.25">
      <c r="A757" s="32" t="s">
        <v>976</v>
      </c>
      <c r="B757" s="15">
        <v>7</v>
      </c>
      <c r="C757" s="33" t="s">
        <v>271</v>
      </c>
      <c r="D757" s="31">
        <v>35</v>
      </c>
      <c r="E757" s="18"/>
    </row>
    <row r="758" spans="1:5" s="13" customFormat="1" ht="39" x14ac:dyDescent="0.25">
      <c r="A758" s="32" t="s">
        <v>978</v>
      </c>
      <c r="B758" s="15">
        <v>7</v>
      </c>
      <c r="C758" s="33" t="s">
        <v>979</v>
      </c>
      <c r="D758" s="31">
        <v>53</v>
      </c>
      <c r="E758" s="18"/>
    </row>
    <row r="759" spans="1:5" s="13" customFormat="1" ht="39" x14ac:dyDescent="0.25">
      <c r="A759" s="32" t="s">
        <v>980</v>
      </c>
      <c r="B759" s="15">
        <v>4</v>
      </c>
      <c r="C759" s="33" t="s">
        <v>981</v>
      </c>
      <c r="D759" s="31">
        <v>15</v>
      </c>
      <c r="E759" s="18"/>
    </row>
    <row r="760" spans="1:5" s="13" customFormat="1" ht="58.5" x14ac:dyDescent="0.25">
      <c r="A760" s="32" t="s">
        <v>982</v>
      </c>
      <c r="B760" s="15">
        <v>4</v>
      </c>
      <c r="C760" s="33" t="s">
        <v>975</v>
      </c>
      <c r="D760" s="31">
        <v>35</v>
      </c>
      <c r="E760" s="18"/>
    </row>
    <row r="761" spans="1:5" s="13" customFormat="1" ht="39" x14ac:dyDescent="0.25">
      <c r="A761" s="32" t="s">
        <v>974</v>
      </c>
      <c r="B761" s="15">
        <v>4</v>
      </c>
      <c r="C761" s="33" t="s">
        <v>983</v>
      </c>
      <c r="D761" s="31">
        <v>18</v>
      </c>
      <c r="E761" s="18"/>
    </row>
    <row r="762" spans="1:5" s="13" customFormat="1" ht="19.5" x14ac:dyDescent="0.25">
      <c r="A762" s="32" t="s">
        <v>984</v>
      </c>
      <c r="B762" s="15">
        <v>7</v>
      </c>
      <c r="C762" s="33" t="s">
        <v>271</v>
      </c>
      <c r="D762" s="31">
        <v>76</v>
      </c>
      <c r="E762" s="18"/>
    </row>
    <row r="763" spans="1:5" s="13" customFormat="1" ht="39" x14ac:dyDescent="0.25">
      <c r="A763" s="32" t="s">
        <v>980</v>
      </c>
      <c r="B763" s="15">
        <v>4</v>
      </c>
      <c r="C763" s="33" t="s">
        <v>985</v>
      </c>
      <c r="D763" s="31">
        <v>81</v>
      </c>
      <c r="E763" s="18"/>
    </row>
    <row r="764" spans="1:5" s="13" customFormat="1" ht="58.5" x14ac:dyDescent="0.25">
      <c r="A764" s="32" t="s">
        <v>980</v>
      </c>
      <c r="B764" s="15">
        <v>4</v>
      </c>
      <c r="C764" s="33" t="s">
        <v>986</v>
      </c>
      <c r="D764" s="31">
        <v>40</v>
      </c>
      <c r="E764" s="18"/>
    </row>
    <row r="765" spans="1:5" s="13" customFormat="1" ht="58.5" x14ac:dyDescent="0.25">
      <c r="A765" s="32" t="s">
        <v>960</v>
      </c>
      <c r="B765" s="15">
        <v>7</v>
      </c>
      <c r="C765" s="33" t="s">
        <v>271</v>
      </c>
      <c r="D765" s="31">
        <v>71</v>
      </c>
      <c r="E765" s="18"/>
    </row>
    <row r="766" spans="1:5" s="13" customFormat="1" ht="39" x14ac:dyDescent="0.25">
      <c r="A766" s="32" t="s">
        <v>987</v>
      </c>
      <c r="B766" s="15">
        <v>4</v>
      </c>
      <c r="C766" s="33" t="s">
        <v>988</v>
      </c>
      <c r="D766" s="31">
        <v>84</v>
      </c>
      <c r="E766" s="18"/>
    </row>
    <row r="767" spans="1:5" s="13" customFormat="1" ht="58.5" x14ac:dyDescent="0.25">
      <c r="A767" s="32" t="s">
        <v>989</v>
      </c>
      <c r="B767" s="15">
        <v>7</v>
      </c>
      <c r="C767" s="33" t="s">
        <v>271</v>
      </c>
      <c r="D767" s="31">
        <v>66</v>
      </c>
      <c r="E767" s="18"/>
    </row>
    <row r="768" spans="1:5" s="13" customFormat="1" ht="58.5" x14ac:dyDescent="0.25">
      <c r="A768" s="32" t="s">
        <v>989</v>
      </c>
      <c r="B768" s="15">
        <v>7</v>
      </c>
      <c r="C768" s="33" t="s">
        <v>271</v>
      </c>
      <c r="D768" s="31">
        <v>46</v>
      </c>
      <c r="E768" s="18"/>
    </row>
    <row r="769" spans="1:5" s="13" customFormat="1" ht="58.5" x14ac:dyDescent="0.25">
      <c r="A769" s="32" t="s">
        <v>990</v>
      </c>
      <c r="B769" s="15">
        <v>7</v>
      </c>
      <c r="C769" s="33" t="s">
        <v>271</v>
      </c>
      <c r="D769" s="31">
        <v>97</v>
      </c>
      <c r="E769" s="18"/>
    </row>
    <row r="770" spans="1:5" s="13" customFormat="1" ht="58.5" x14ac:dyDescent="0.25">
      <c r="A770" s="32" t="s">
        <v>991</v>
      </c>
      <c r="B770" s="15">
        <v>7</v>
      </c>
      <c r="C770" s="33" t="s">
        <v>271</v>
      </c>
      <c r="D770" s="31">
        <v>71</v>
      </c>
      <c r="E770" s="18"/>
    </row>
    <row r="771" spans="1:5" s="13" customFormat="1" ht="39" x14ac:dyDescent="0.25">
      <c r="A771" s="32" t="s">
        <v>980</v>
      </c>
      <c r="B771" s="15">
        <v>4</v>
      </c>
      <c r="C771" s="33" t="s">
        <v>992</v>
      </c>
      <c r="D771" s="31">
        <v>81</v>
      </c>
      <c r="E771" s="18"/>
    </row>
    <row r="772" spans="1:5" s="13" customFormat="1" ht="58.5" x14ac:dyDescent="0.25">
      <c r="A772" s="32" t="s">
        <v>993</v>
      </c>
      <c r="B772" s="15">
        <v>4</v>
      </c>
      <c r="C772" s="33" t="s">
        <v>994</v>
      </c>
      <c r="D772" s="31">
        <v>100</v>
      </c>
      <c r="E772" s="18"/>
    </row>
    <row r="773" spans="1:5" s="13" customFormat="1" ht="39" x14ac:dyDescent="0.25">
      <c r="A773" s="32" t="s">
        <v>995</v>
      </c>
      <c r="B773" s="15">
        <v>4</v>
      </c>
      <c r="C773" s="33" t="s">
        <v>996</v>
      </c>
      <c r="D773" s="31">
        <v>49</v>
      </c>
      <c r="E773" s="18"/>
    </row>
    <row r="774" spans="1:5" s="13" customFormat="1" ht="39" x14ac:dyDescent="0.25">
      <c r="A774" s="32" t="s">
        <v>701</v>
      </c>
      <c r="B774" s="15">
        <v>4</v>
      </c>
      <c r="C774" s="33" t="s">
        <v>997</v>
      </c>
      <c r="D774" s="31">
        <v>80</v>
      </c>
      <c r="E774" s="18"/>
    </row>
    <row r="775" spans="1:5" s="13" customFormat="1" ht="39" x14ac:dyDescent="0.25">
      <c r="A775" s="32" t="s">
        <v>980</v>
      </c>
      <c r="B775" s="15">
        <v>7</v>
      </c>
      <c r="C775" s="33" t="s">
        <v>271</v>
      </c>
      <c r="D775" s="31">
        <v>56</v>
      </c>
      <c r="E775" s="18"/>
    </row>
    <row r="776" spans="1:5" s="13" customFormat="1" ht="58.5" x14ac:dyDescent="0.25">
      <c r="A776" s="32" t="s">
        <v>966</v>
      </c>
      <c r="B776" s="15">
        <v>4</v>
      </c>
      <c r="C776" s="33" t="s">
        <v>998</v>
      </c>
      <c r="D776" s="31">
        <v>76</v>
      </c>
      <c r="E776" s="18"/>
    </row>
    <row r="777" spans="1:5" s="13" customFormat="1" ht="39" x14ac:dyDescent="0.25">
      <c r="A777" s="32" t="s">
        <v>964</v>
      </c>
      <c r="B777" s="15">
        <v>4</v>
      </c>
      <c r="C777" s="33" t="s">
        <v>999</v>
      </c>
      <c r="D777" s="31">
        <v>108</v>
      </c>
      <c r="E777" s="18"/>
    </row>
    <row r="778" spans="1:5" s="13" customFormat="1" ht="58.5" x14ac:dyDescent="0.25">
      <c r="A778" s="32" t="s">
        <v>1000</v>
      </c>
      <c r="B778" s="15">
        <v>7</v>
      </c>
      <c r="C778" s="33" t="s">
        <v>1001</v>
      </c>
      <c r="D778" s="31">
        <v>50</v>
      </c>
      <c r="E778" s="18"/>
    </row>
    <row r="779" spans="1:5" s="13" customFormat="1" ht="39" x14ac:dyDescent="0.25">
      <c r="A779" s="32" t="s">
        <v>1002</v>
      </c>
      <c r="B779" s="15">
        <v>7</v>
      </c>
      <c r="C779" s="33" t="s">
        <v>271</v>
      </c>
      <c r="D779" s="31">
        <v>50</v>
      </c>
      <c r="E779" s="18"/>
    </row>
    <row r="780" spans="1:5" s="13" customFormat="1" ht="39" x14ac:dyDescent="0.25">
      <c r="A780" s="32" t="s">
        <v>1002</v>
      </c>
      <c r="B780" s="15">
        <v>7</v>
      </c>
      <c r="C780" s="33" t="s">
        <v>271</v>
      </c>
      <c r="D780" s="31">
        <v>50</v>
      </c>
      <c r="E780" s="18"/>
    </row>
    <row r="781" spans="1:5" s="13" customFormat="1" ht="39" x14ac:dyDescent="0.25">
      <c r="A781" s="32" t="s">
        <v>1003</v>
      </c>
      <c r="B781" s="15">
        <v>4</v>
      </c>
      <c r="C781" s="33" t="s">
        <v>1004</v>
      </c>
      <c r="D781" s="31">
        <v>35</v>
      </c>
      <c r="E781" s="18"/>
    </row>
    <row r="782" spans="1:5" s="13" customFormat="1" ht="39" x14ac:dyDescent="0.25">
      <c r="A782" s="32" t="s">
        <v>1005</v>
      </c>
      <c r="B782" s="15">
        <v>7</v>
      </c>
      <c r="C782" s="33" t="s">
        <v>271</v>
      </c>
      <c r="D782" s="31">
        <v>201</v>
      </c>
      <c r="E782" s="18"/>
    </row>
    <row r="783" spans="1:5" s="13" customFormat="1" ht="39" x14ac:dyDescent="0.25">
      <c r="A783" s="32" t="s">
        <v>1006</v>
      </c>
      <c r="B783" s="15">
        <v>7</v>
      </c>
      <c r="C783" s="33" t="s">
        <v>271</v>
      </c>
      <c r="D783" s="31">
        <v>166</v>
      </c>
      <c r="E783" s="18"/>
    </row>
    <row r="784" spans="1:5" s="13" customFormat="1" ht="39" x14ac:dyDescent="0.25">
      <c r="A784" s="32" t="s">
        <v>1006</v>
      </c>
      <c r="B784" s="15">
        <v>1</v>
      </c>
      <c r="C784" s="33" t="s">
        <v>1007</v>
      </c>
      <c r="D784" s="31">
        <v>48</v>
      </c>
      <c r="E784" s="18"/>
    </row>
    <row r="785" spans="1:5" s="13" customFormat="1" ht="58.5" x14ac:dyDescent="0.25">
      <c r="A785" s="32" t="s">
        <v>1008</v>
      </c>
      <c r="B785" s="15">
        <v>4</v>
      </c>
      <c r="C785" s="33" t="s">
        <v>1009</v>
      </c>
      <c r="D785" s="31">
        <v>102</v>
      </c>
      <c r="E785" s="18"/>
    </row>
    <row r="786" spans="1:5" s="13" customFormat="1" ht="136.5" x14ac:dyDescent="0.25">
      <c r="A786" s="32" t="s">
        <v>956</v>
      </c>
      <c r="B786" s="15">
        <v>1</v>
      </c>
      <c r="C786" s="33" t="s">
        <v>1010</v>
      </c>
      <c r="D786" s="31">
        <v>-22</v>
      </c>
      <c r="E786" s="8" t="s">
        <v>1011</v>
      </c>
    </row>
    <row r="787" spans="1:5" s="13" customFormat="1" ht="39" x14ac:dyDescent="0.25">
      <c r="A787" s="32" t="s">
        <v>701</v>
      </c>
      <c r="B787" s="15">
        <v>4</v>
      </c>
      <c r="C787" s="33" t="s">
        <v>1012</v>
      </c>
      <c r="D787" s="31">
        <v>50</v>
      </c>
      <c r="E787" s="18"/>
    </row>
    <row r="788" spans="1:5" s="13" customFormat="1" ht="39" x14ac:dyDescent="0.25">
      <c r="A788" s="32" t="s">
        <v>956</v>
      </c>
      <c r="B788" s="15">
        <v>1</v>
      </c>
      <c r="C788" s="33" t="s">
        <v>1013</v>
      </c>
      <c r="D788" s="31">
        <v>-4</v>
      </c>
      <c r="E788" s="18" t="s">
        <v>1014</v>
      </c>
    </row>
    <row r="789" spans="1:5" s="13" customFormat="1" ht="58.5" x14ac:dyDescent="0.25">
      <c r="A789" s="32" t="s">
        <v>1015</v>
      </c>
      <c r="B789" s="15">
        <v>4</v>
      </c>
      <c r="C789" s="33" t="s">
        <v>1016</v>
      </c>
      <c r="D789" s="31">
        <v>107</v>
      </c>
      <c r="E789" s="18"/>
    </row>
    <row r="790" spans="1:5" s="13" customFormat="1" ht="58.5" x14ac:dyDescent="0.25">
      <c r="A790" s="32" t="s">
        <v>1017</v>
      </c>
      <c r="B790" s="15">
        <v>4</v>
      </c>
      <c r="C790" s="33" t="s">
        <v>1016</v>
      </c>
      <c r="D790" s="31">
        <v>48</v>
      </c>
      <c r="E790" s="18"/>
    </row>
    <row r="791" spans="1:5" s="13" customFormat="1" ht="39" x14ac:dyDescent="0.25">
      <c r="A791" s="32" t="s">
        <v>1018</v>
      </c>
      <c r="B791" s="15">
        <v>4</v>
      </c>
      <c r="C791" s="33" t="s">
        <v>1019</v>
      </c>
      <c r="D791" s="31">
        <v>155</v>
      </c>
      <c r="E791" s="18"/>
    </row>
    <row r="792" spans="1:5" s="13" customFormat="1" ht="58.5" x14ac:dyDescent="0.25">
      <c r="A792" s="32" t="s">
        <v>1020</v>
      </c>
      <c r="B792" s="15">
        <v>4</v>
      </c>
      <c r="C792" s="33" t="s">
        <v>1021</v>
      </c>
      <c r="D792" s="31">
        <v>60</v>
      </c>
      <c r="E792" s="18"/>
    </row>
    <row r="793" spans="1:5" s="13" customFormat="1" ht="39" x14ac:dyDescent="0.25">
      <c r="A793" s="32" t="s">
        <v>1022</v>
      </c>
      <c r="B793" s="15">
        <v>4</v>
      </c>
      <c r="C793" s="33" t="s">
        <v>1023</v>
      </c>
      <c r="D793" s="31">
        <v>31</v>
      </c>
      <c r="E793" s="18"/>
    </row>
    <row r="794" spans="1:5" s="13" customFormat="1" ht="58.5" x14ac:dyDescent="0.25">
      <c r="A794" s="32" t="s">
        <v>1020</v>
      </c>
      <c r="B794" s="15">
        <v>4</v>
      </c>
      <c r="C794" s="33" t="s">
        <v>1021</v>
      </c>
      <c r="D794" s="31">
        <v>60</v>
      </c>
      <c r="E794" s="18"/>
    </row>
    <row r="795" spans="1:5" s="13" customFormat="1" ht="39" x14ac:dyDescent="0.25">
      <c r="A795" s="32" t="s">
        <v>1024</v>
      </c>
      <c r="B795" s="15">
        <v>4</v>
      </c>
      <c r="C795" s="33" t="s">
        <v>1025</v>
      </c>
      <c r="D795" s="31">
        <v>72</v>
      </c>
      <c r="E795" s="18"/>
    </row>
    <row r="796" spans="1:5" s="13" customFormat="1" ht="39" x14ac:dyDescent="0.25">
      <c r="A796" s="32" t="s">
        <v>1026</v>
      </c>
      <c r="B796" s="15">
        <v>4</v>
      </c>
      <c r="C796" s="33" t="s">
        <v>1027</v>
      </c>
      <c r="D796" s="31">
        <v>149</v>
      </c>
      <c r="E796" s="18"/>
    </row>
    <row r="797" spans="1:5" s="13" customFormat="1" ht="19.5" x14ac:dyDescent="0.25">
      <c r="A797" s="32" t="s">
        <v>1028</v>
      </c>
      <c r="B797" s="15">
        <v>7</v>
      </c>
      <c r="C797" s="33" t="s">
        <v>271</v>
      </c>
      <c r="D797" s="31">
        <v>55</v>
      </c>
      <c r="E797" s="18"/>
    </row>
    <row r="798" spans="1:5" s="13" customFormat="1" ht="19.5" x14ac:dyDescent="0.25">
      <c r="A798" s="32" t="s">
        <v>1028</v>
      </c>
      <c r="B798" s="15">
        <v>7</v>
      </c>
      <c r="C798" s="33" t="s">
        <v>271</v>
      </c>
      <c r="D798" s="31">
        <v>11</v>
      </c>
      <c r="E798" s="18"/>
    </row>
    <row r="799" spans="1:5" s="13" customFormat="1" ht="78" x14ac:dyDescent="0.25">
      <c r="A799" s="32" t="s">
        <v>1029</v>
      </c>
      <c r="B799" s="15">
        <v>7</v>
      </c>
      <c r="C799" s="33" t="s">
        <v>271</v>
      </c>
      <c r="D799" s="31">
        <v>32</v>
      </c>
      <c r="E799" s="18"/>
    </row>
    <row r="800" spans="1:5" s="13" customFormat="1" ht="58.5" x14ac:dyDescent="0.25">
      <c r="A800" s="32" t="s">
        <v>1030</v>
      </c>
      <c r="B800" s="15">
        <v>4</v>
      </c>
      <c r="C800" s="33" t="s">
        <v>1031</v>
      </c>
      <c r="D800" s="31">
        <v>42</v>
      </c>
      <c r="E800" s="18"/>
    </row>
    <row r="801" spans="1:5" s="13" customFormat="1" ht="58.5" x14ac:dyDescent="0.25">
      <c r="A801" s="32" t="s">
        <v>1032</v>
      </c>
      <c r="B801" s="15">
        <v>4</v>
      </c>
      <c r="C801" s="33" t="s">
        <v>1031</v>
      </c>
      <c r="D801" s="31">
        <v>10</v>
      </c>
      <c r="E801" s="18"/>
    </row>
    <row r="802" spans="1:5" s="13" customFormat="1" ht="19.5" x14ac:dyDescent="0.25">
      <c r="A802" s="32" t="s">
        <v>1028</v>
      </c>
      <c r="B802" s="15">
        <v>7</v>
      </c>
      <c r="C802" s="33" t="s">
        <v>271</v>
      </c>
      <c r="D802" s="31">
        <v>19</v>
      </c>
      <c r="E802" s="18"/>
    </row>
    <row r="803" spans="1:5" s="13" customFormat="1" ht="19.5" x14ac:dyDescent="0.25">
      <c r="A803" s="32" t="s">
        <v>1028</v>
      </c>
      <c r="B803" s="15">
        <v>7</v>
      </c>
      <c r="C803" s="33" t="s">
        <v>271</v>
      </c>
      <c r="D803" s="31">
        <v>18</v>
      </c>
      <c r="E803" s="18"/>
    </row>
    <row r="804" spans="1:5" s="13" customFormat="1" ht="39" x14ac:dyDescent="0.25">
      <c r="A804" s="32" t="s">
        <v>1033</v>
      </c>
      <c r="B804" s="15">
        <v>4</v>
      </c>
      <c r="C804" s="33" t="s">
        <v>1034</v>
      </c>
      <c r="D804" s="31">
        <v>51</v>
      </c>
      <c r="E804" s="18"/>
    </row>
    <row r="805" spans="1:5" s="13" customFormat="1" ht="39" x14ac:dyDescent="0.25">
      <c r="A805" s="32" t="s">
        <v>1033</v>
      </c>
      <c r="B805" s="15">
        <v>4</v>
      </c>
      <c r="C805" s="33" t="s">
        <v>1034</v>
      </c>
      <c r="D805" s="31">
        <v>21</v>
      </c>
      <c r="E805" s="18"/>
    </row>
    <row r="806" spans="1:5" s="13" customFormat="1" ht="58.5" x14ac:dyDescent="0.25">
      <c r="A806" s="32" t="s">
        <v>1035</v>
      </c>
      <c r="B806" s="15">
        <v>4</v>
      </c>
      <c r="C806" s="33" t="s">
        <v>1036</v>
      </c>
      <c r="D806" s="31">
        <v>20</v>
      </c>
      <c r="E806" s="18"/>
    </row>
    <row r="807" spans="1:5" s="13" customFormat="1" ht="39" x14ac:dyDescent="0.25">
      <c r="A807" s="32" t="s">
        <v>1037</v>
      </c>
      <c r="B807" s="15">
        <v>4</v>
      </c>
      <c r="C807" s="33" t="s">
        <v>1038</v>
      </c>
      <c r="D807" s="31">
        <v>60</v>
      </c>
      <c r="E807" s="18"/>
    </row>
    <row r="808" spans="1:5" s="13" customFormat="1" ht="58.5" x14ac:dyDescent="0.25">
      <c r="A808" s="32" t="s">
        <v>1039</v>
      </c>
      <c r="B808" s="15">
        <v>4</v>
      </c>
      <c r="C808" s="33" t="s">
        <v>1040</v>
      </c>
      <c r="D808" s="31">
        <v>31</v>
      </c>
      <c r="E808" s="18"/>
    </row>
    <row r="809" spans="1:5" s="13" customFormat="1" ht="58.5" x14ac:dyDescent="0.25">
      <c r="A809" s="32" t="s">
        <v>1035</v>
      </c>
      <c r="B809" s="15">
        <v>4</v>
      </c>
      <c r="C809" s="33" t="s">
        <v>1040</v>
      </c>
      <c r="D809" s="31">
        <v>29</v>
      </c>
      <c r="E809" s="18"/>
    </row>
    <row r="810" spans="1:5" s="13" customFormat="1" ht="39" x14ac:dyDescent="0.25">
      <c r="A810" s="32" t="s">
        <v>1041</v>
      </c>
      <c r="B810" s="15">
        <v>4</v>
      </c>
      <c r="C810" s="33" t="s">
        <v>1042</v>
      </c>
      <c r="D810" s="31">
        <v>41</v>
      </c>
      <c r="E810" s="18"/>
    </row>
    <row r="811" spans="1:5" s="13" customFormat="1" ht="58.5" x14ac:dyDescent="0.25">
      <c r="A811" s="32" t="s">
        <v>1043</v>
      </c>
      <c r="B811" s="15">
        <v>4</v>
      </c>
      <c r="C811" s="33" t="s">
        <v>1044</v>
      </c>
      <c r="D811" s="31">
        <v>121</v>
      </c>
      <c r="E811" s="18"/>
    </row>
    <row r="812" spans="1:5" s="13" customFormat="1" ht="39" x14ac:dyDescent="0.25">
      <c r="A812" s="32" t="s">
        <v>1045</v>
      </c>
      <c r="B812" s="15">
        <v>4</v>
      </c>
      <c r="C812" s="33" t="s">
        <v>1046</v>
      </c>
      <c r="D812" s="31">
        <v>100</v>
      </c>
      <c r="E812" s="18"/>
    </row>
    <row r="813" spans="1:5" s="13" customFormat="1" ht="39" x14ac:dyDescent="0.25">
      <c r="A813" s="32" t="s">
        <v>1047</v>
      </c>
      <c r="B813" s="15">
        <v>4</v>
      </c>
      <c r="C813" s="33" t="s">
        <v>1048</v>
      </c>
      <c r="D813" s="31">
        <v>41</v>
      </c>
      <c r="E813" s="18"/>
    </row>
    <row r="814" spans="1:5" s="13" customFormat="1" ht="117" x14ac:dyDescent="0.25">
      <c r="A814" s="32" t="s">
        <v>1049</v>
      </c>
      <c r="B814" s="15">
        <v>4</v>
      </c>
      <c r="C814" s="33" t="s">
        <v>1050</v>
      </c>
      <c r="D814" s="31">
        <v>50</v>
      </c>
      <c r="E814" s="18"/>
    </row>
    <row r="815" spans="1:5" s="13" customFormat="1" ht="78" x14ac:dyDescent="0.25">
      <c r="A815" s="32" t="s">
        <v>1051</v>
      </c>
      <c r="B815" s="15">
        <v>4</v>
      </c>
      <c r="C815" s="33" t="s">
        <v>1050</v>
      </c>
      <c r="D815" s="31">
        <v>21</v>
      </c>
      <c r="E815" s="18"/>
    </row>
    <row r="816" spans="1:5" s="13" customFormat="1" ht="58.5" x14ac:dyDescent="0.25">
      <c r="A816" s="32" t="s">
        <v>1032</v>
      </c>
      <c r="B816" s="15">
        <v>4</v>
      </c>
      <c r="C816" s="33" t="s">
        <v>1052</v>
      </c>
      <c r="D816" s="31">
        <v>56</v>
      </c>
      <c r="E816" s="18"/>
    </row>
    <row r="817" spans="1:5" s="13" customFormat="1" ht="39" x14ac:dyDescent="0.25">
      <c r="A817" s="32" t="s">
        <v>1053</v>
      </c>
      <c r="B817" s="15">
        <v>4</v>
      </c>
      <c r="C817" s="33" t="s">
        <v>1054</v>
      </c>
      <c r="D817" s="31">
        <v>42</v>
      </c>
      <c r="E817" s="18"/>
    </row>
    <row r="818" spans="1:5" s="13" customFormat="1" ht="39" x14ac:dyDescent="0.25">
      <c r="A818" s="32" t="s">
        <v>1055</v>
      </c>
      <c r="B818" s="15">
        <v>4</v>
      </c>
      <c r="C818" s="33" t="s">
        <v>1056</v>
      </c>
      <c r="D818" s="31">
        <v>123</v>
      </c>
      <c r="E818" s="18"/>
    </row>
    <row r="819" spans="1:5" s="13" customFormat="1" ht="39" x14ac:dyDescent="0.25">
      <c r="A819" s="32" t="s">
        <v>1055</v>
      </c>
      <c r="B819" s="15">
        <v>7</v>
      </c>
      <c r="C819" s="33" t="s">
        <v>271</v>
      </c>
      <c r="D819" s="31">
        <v>181</v>
      </c>
      <c r="E819" s="18"/>
    </row>
    <row r="820" spans="1:5" s="13" customFormat="1" ht="78" x14ac:dyDescent="0.25">
      <c r="A820" s="32" t="s">
        <v>1057</v>
      </c>
      <c r="B820" s="15">
        <v>4</v>
      </c>
      <c r="C820" s="33" t="s">
        <v>1058</v>
      </c>
      <c r="D820" s="31">
        <v>100</v>
      </c>
      <c r="E820" s="18"/>
    </row>
    <row r="821" spans="1:5" s="13" customFormat="1" ht="39" x14ac:dyDescent="0.25">
      <c r="A821" s="32" t="s">
        <v>1059</v>
      </c>
      <c r="B821" s="15">
        <v>4</v>
      </c>
      <c r="C821" s="33" t="s">
        <v>394</v>
      </c>
      <c r="D821" s="31">
        <v>47</v>
      </c>
      <c r="E821" s="18"/>
    </row>
    <row r="822" spans="1:5" s="13" customFormat="1" ht="39" x14ac:dyDescent="0.25">
      <c r="A822" s="32" t="s">
        <v>1060</v>
      </c>
      <c r="B822" s="15">
        <v>4</v>
      </c>
      <c r="C822" s="33" t="s">
        <v>1061</v>
      </c>
      <c r="D822" s="31">
        <v>100</v>
      </c>
      <c r="E822" s="18"/>
    </row>
    <row r="823" spans="1:5" s="13" customFormat="1" ht="39" x14ac:dyDescent="0.25">
      <c r="A823" s="32" t="s">
        <v>1062</v>
      </c>
      <c r="B823" s="15">
        <v>4</v>
      </c>
      <c r="C823" s="33" t="s">
        <v>1061</v>
      </c>
      <c r="D823" s="31">
        <v>44</v>
      </c>
      <c r="E823" s="18"/>
    </row>
    <row r="824" spans="1:5" s="13" customFormat="1" ht="39" x14ac:dyDescent="0.25">
      <c r="A824" s="32" t="s">
        <v>1063</v>
      </c>
      <c r="B824" s="15">
        <v>4</v>
      </c>
      <c r="C824" s="33" t="s">
        <v>1064</v>
      </c>
      <c r="D824" s="31">
        <v>28</v>
      </c>
      <c r="E824" s="18"/>
    </row>
    <row r="825" spans="1:5" s="13" customFormat="1" ht="78" x14ac:dyDescent="0.25">
      <c r="A825" s="32" t="s">
        <v>1065</v>
      </c>
      <c r="B825" s="15">
        <v>4</v>
      </c>
      <c r="C825" s="33" t="s">
        <v>1064</v>
      </c>
      <c r="D825" s="31">
        <v>33</v>
      </c>
      <c r="E825" s="18"/>
    </row>
    <row r="826" spans="1:5" s="13" customFormat="1" ht="58.5" x14ac:dyDescent="0.25">
      <c r="A826" s="32" t="s">
        <v>1066</v>
      </c>
      <c r="B826" s="15">
        <v>4</v>
      </c>
      <c r="C826" s="33" t="s">
        <v>1067</v>
      </c>
      <c r="D826" s="31">
        <v>72</v>
      </c>
      <c r="E826" s="18"/>
    </row>
    <row r="827" spans="1:5" s="13" customFormat="1" ht="19.5" x14ac:dyDescent="0.25">
      <c r="A827" s="32" t="s">
        <v>1028</v>
      </c>
      <c r="B827" s="15">
        <v>4</v>
      </c>
      <c r="C827" s="33" t="s">
        <v>1068</v>
      </c>
      <c r="D827" s="31">
        <v>33</v>
      </c>
      <c r="E827" s="18"/>
    </row>
    <row r="828" spans="1:5" s="13" customFormat="1" ht="58.5" x14ac:dyDescent="0.25">
      <c r="A828" s="32" t="s">
        <v>1069</v>
      </c>
      <c r="B828" s="15">
        <v>4</v>
      </c>
      <c r="C828" s="33" t="s">
        <v>1070</v>
      </c>
      <c r="D828" s="31">
        <v>40</v>
      </c>
      <c r="E828" s="18"/>
    </row>
    <row r="829" spans="1:5" s="13" customFormat="1" ht="19.5" x14ac:dyDescent="0.25">
      <c r="A829" s="32" t="s">
        <v>1071</v>
      </c>
      <c r="B829" s="15">
        <v>4</v>
      </c>
      <c r="C829" s="33" t="s">
        <v>1072</v>
      </c>
      <c r="D829" s="31">
        <v>15</v>
      </c>
      <c r="E829" s="18"/>
    </row>
    <row r="830" spans="1:5" s="13" customFormat="1" ht="58.5" x14ac:dyDescent="0.25">
      <c r="A830" s="32" t="s">
        <v>1069</v>
      </c>
      <c r="B830" s="15">
        <v>4</v>
      </c>
      <c r="C830" s="33" t="s">
        <v>1073</v>
      </c>
      <c r="D830" s="31">
        <v>26</v>
      </c>
      <c r="E830" s="18"/>
    </row>
    <row r="831" spans="1:5" s="13" customFormat="1" ht="39" x14ac:dyDescent="0.25">
      <c r="A831" s="32" t="s">
        <v>1074</v>
      </c>
      <c r="B831" s="15">
        <v>4</v>
      </c>
      <c r="C831" s="33" t="s">
        <v>934</v>
      </c>
      <c r="D831" s="31">
        <v>28</v>
      </c>
      <c r="E831" s="18"/>
    </row>
    <row r="832" spans="1:5" s="13" customFormat="1" ht="39" x14ac:dyDescent="0.25">
      <c r="A832" s="32" t="s">
        <v>1075</v>
      </c>
      <c r="B832" s="15">
        <v>4</v>
      </c>
      <c r="C832" s="33" t="s">
        <v>934</v>
      </c>
      <c r="D832" s="31">
        <v>22</v>
      </c>
      <c r="E832" s="18"/>
    </row>
    <row r="833" spans="1:6" s="13" customFormat="1" ht="58.5" x14ac:dyDescent="0.25">
      <c r="A833" s="32" t="s">
        <v>1076</v>
      </c>
      <c r="B833" s="15">
        <v>4</v>
      </c>
      <c r="C833" s="33" t="s">
        <v>394</v>
      </c>
      <c r="D833" s="31">
        <v>89</v>
      </c>
      <c r="E833" s="18"/>
    </row>
    <row r="834" spans="1:6" s="13" customFormat="1" ht="39" x14ac:dyDescent="0.25">
      <c r="A834" s="32" t="s">
        <v>1077</v>
      </c>
      <c r="B834" s="15">
        <v>7</v>
      </c>
      <c r="C834" s="33" t="s">
        <v>271</v>
      </c>
      <c r="D834" s="31">
        <v>160</v>
      </c>
      <c r="E834" s="18"/>
    </row>
    <row r="835" spans="1:6" s="13" customFormat="1" ht="58.5" x14ac:dyDescent="0.25">
      <c r="A835" s="32" t="s">
        <v>1078</v>
      </c>
      <c r="B835" s="15">
        <v>4</v>
      </c>
      <c r="C835" s="33" t="s">
        <v>1079</v>
      </c>
      <c r="D835" s="31">
        <v>58</v>
      </c>
      <c r="E835" s="18"/>
    </row>
    <row r="836" spans="1:6" s="13" customFormat="1" ht="58.5" x14ac:dyDescent="0.25">
      <c r="A836" s="32" t="s">
        <v>1078</v>
      </c>
      <c r="B836" s="15">
        <v>4</v>
      </c>
      <c r="C836" s="33" t="s">
        <v>1079</v>
      </c>
      <c r="D836" s="31">
        <v>91</v>
      </c>
      <c r="E836" s="18"/>
    </row>
    <row r="837" spans="1:6" s="13" customFormat="1" ht="19.5" x14ac:dyDescent="0.25">
      <c r="A837" s="15" t="s">
        <v>1080</v>
      </c>
      <c r="B837" s="15">
        <v>4</v>
      </c>
      <c r="C837" s="16" t="s">
        <v>1081</v>
      </c>
      <c r="D837" s="31">
        <v>34</v>
      </c>
      <c r="E837" s="18"/>
    </row>
    <row r="838" spans="1:6" s="13" customFormat="1" ht="19.5" x14ac:dyDescent="0.25">
      <c r="A838" s="15" t="s">
        <v>1082</v>
      </c>
      <c r="B838" s="15">
        <v>3</v>
      </c>
      <c r="C838" s="16" t="s">
        <v>1083</v>
      </c>
      <c r="D838" s="31">
        <v>42</v>
      </c>
      <c r="E838" s="18"/>
    </row>
    <row r="839" spans="1:6" s="13" customFormat="1" ht="39" x14ac:dyDescent="0.25">
      <c r="A839" s="15" t="s">
        <v>1080</v>
      </c>
      <c r="B839" s="15">
        <v>4</v>
      </c>
      <c r="C839" s="16" t="s">
        <v>1084</v>
      </c>
      <c r="D839" s="31">
        <v>81</v>
      </c>
      <c r="E839" s="18"/>
    </row>
    <row r="840" spans="1:6" s="13" customFormat="1" ht="39" x14ac:dyDescent="0.25">
      <c r="A840" s="15" t="s">
        <v>1080</v>
      </c>
      <c r="B840" s="15">
        <v>3</v>
      </c>
      <c r="C840" s="16" t="s">
        <v>1085</v>
      </c>
      <c r="D840" s="31">
        <v>58</v>
      </c>
      <c r="E840" s="18"/>
    </row>
    <row r="841" spans="1:6" s="13" customFormat="1" ht="39" x14ac:dyDescent="0.25">
      <c r="A841" s="15" t="s">
        <v>1080</v>
      </c>
      <c r="B841" s="15">
        <v>3</v>
      </c>
      <c r="C841" s="16" t="s">
        <v>1085</v>
      </c>
      <c r="D841" s="31">
        <v>60</v>
      </c>
      <c r="E841" s="18"/>
    </row>
    <row r="842" spans="1:6" s="30" customFormat="1" ht="21" x14ac:dyDescent="0.25">
      <c r="A842" s="15" t="s">
        <v>1086</v>
      </c>
      <c r="B842" s="15">
        <v>4</v>
      </c>
      <c r="C842" s="16" t="s">
        <v>1087</v>
      </c>
      <c r="D842" s="31">
        <v>284</v>
      </c>
      <c r="E842" s="18"/>
      <c r="F842" s="24" t="s">
        <v>1088</v>
      </c>
    </row>
    <row r="843" spans="1:6" s="30" customFormat="1" ht="21" x14ac:dyDescent="0.25">
      <c r="A843" s="15" t="s">
        <v>1086</v>
      </c>
      <c r="B843" s="15">
        <v>3</v>
      </c>
      <c r="C843" s="16" t="s">
        <v>1083</v>
      </c>
      <c r="D843" s="31">
        <v>51</v>
      </c>
      <c r="E843" s="18"/>
      <c r="F843" s="24" t="s">
        <v>1088</v>
      </c>
    </row>
    <row r="844" spans="1:6" s="30" customFormat="1" ht="21" x14ac:dyDescent="0.25">
      <c r="A844" s="15" t="s">
        <v>1086</v>
      </c>
      <c r="B844" s="15">
        <v>4</v>
      </c>
      <c r="C844" s="16" t="s">
        <v>1089</v>
      </c>
      <c r="D844" s="31">
        <v>16</v>
      </c>
      <c r="E844" s="18"/>
      <c r="F844" s="24" t="s">
        <v>1088</v>
      </c>
    </row>
    <row r="845" spans="1:6" s="30" customFormat="1" ht="21" x14ac:dyDescent="0.25">
      <c r="A845" s="15" t="s">
        <v>1086</v>
      </c>
      <c r="B845" s="15">
        <v>3</v>
      </c>
      <c r="C845" s="16" t="s">
        <v>1090</v>
      </c>
      <c r="D845" s="31">
        <v>35</v>
      </c>
      <c r="E845" s="18"/>
      <c r="F845" s="24" t="s">
        <v>1088</v>
      </c>
    </row>
    <row r="846" spans="1:6" s="30" customFormat="1" ht="21" x14ac:dyDescent="0.25">
      <c r="A846" s="15" t="s">
        <v>1086</v>
      </c>
      <c r="B846" s="15">
        <v>3</v>
      </c>
      <c r="C846" s="16" t="s">
        <v>1091</v>
      </c>
      <c r="D846" s="31">
        <v>65</v>
      </c>
      <c r="E846" s="18"/>
      <c r="F846" s="24" t="s">
        <v>1088</v>
      </c>
    </row>
    <row r="847" spans="1:6" s="30" customFormat="1" ht="39" x14ac:dyDescent="0.25">
      <c r="A847" s="15" t="s">
        <v>1086</v>
      </c>
      <c r="B847" s="15" t="s">
        <v>528</v>
      </c>
      <c r="C847" s="16" t="s">
        <v>1092</v>
      </c>
      <c r="D847" s="31">
        <v>299</v>
      </c>
      <c r="E847" s="18"/>
      <c r="F847" s="24" t="s">
        <v>1088</v>
      </c>
    </row>
    <row r="848" spans="1:6" s="30" customFormat="1" ht="39" x14ac:dyDescent="0.25">
      <c r="A848" s="15" t="s">
        <v>1086</v>
      </c>
      <c r="B848" s="15">
        <v>4</v>
      </c>
      <c r="C848" s="16" t="s">
        <v>1093</v>
      </c>
      <c r="D848" s="31">
        <v>206</v>
      </c>
      <c r="E848" s="18"/>
      <c r="F848" s="24" t="s">
        <v>1088</v>
      </c>
    </row>
    <row r="849" spans="1:6" s="30" customFormat="1" ht="21" x14ac:dyDescent="0.25">
      <c r="A849" s="15" t="s">
        <v>1094</v>
      </c>
      <c r="B849" s="15">
        <v>4</v>
      </c>
      <c r="C849" s="16" t="s">
        <v>1095</v>
      </c>
      <c r="D849" s="31">
        <v>135</v>
      </c>
      <c r="E849" s="18"/>
      <c r="F849" s="24" t="s">
        <v>1096</v>
      </c>
    </row>
    <row r="850" spans="1:6" s="30" customFormat="1" ht="39" x14ac:dyDescent="0.25">
      <c r="A850" s="15" t="s">
        <v>1094</v>
      </c>
      <c r="B850" s="15">
        <v>4</v>
      </c>
      <c r="C850" s="16" t="s">
        <v>1097</v>
      </c>
      <c r="D850" s="31">
        <v>31</v>
      </c>
      <c r="E850" s="18"/>
      <c r="F850" s="24" t="s">
        <v>1096</v>
      </c>
    </row>
    <row r="851" spans="1:6" s="30" customFormat="1" ht="39" x14ac:dyDescent="0.25">
      <c r="A851" s="15" t="s">
        <v>1094</v>
      </c>
      <c r="B851" s="15" t="s">
        <v>1098</v>
      </c>
      <c r="C851" s="16" t="s">
        <v>1099</v>
      </c>
      <c r="D851" s="31">
        <v>48</v>
      </c>
      <c r="E851" s="18"/>
      <c r="F851" s="24" t="s">
        <v>1096</v>
      </c>
    </row>
    <row r="852" spans="1:6" s="30" customFormat="1" ht="21" x14ac:dyDescent="0.25">
      <c r="A852" s="15" t="s">
        <v>1094</v>
      </c>
      <c r="B852" s="15">
        <v>3</v>
      </c>
      <c r="C852" s="16" t="s">
        <v>1100</v>
      </c>
      <c r="D852" s="31">
        <v>71</v>
      </c>
      <c r="E852" s="18"/>
      <c r="F852" s="24" t="s">
        <v>1096</v>
      </c>
    </row>
    <row r="853" spans="1:6" s="30" customFormat="1" ht="39" x14ac:dyDescent="0.25">
      <c r="A853" s="15" t="s">
        <v>1094</v>
      </c>
      <c r="B853" s="15" t="s">
        <v>1098</v>
      </c>
      <c r="C853" s="16" t="s">
        <v>1099</v>
      </c>
      <c r="D853" s="31">
        <v>48</v>
      </c>
      <c r="E853" s="18"/>
      <c r="F853" s="24" t="s">
        <v>1096</v>
      </c>
    </row>
    <row r="854" spans="1:6" s="30" customFormat="1" ht="39" x14ac:dyDescent="0.25">
      <c r="A854" s="15" t="s">
        <v>1094</v>
      </c>
      <c r="B854" s="15" t="s">
        <v>528</v>
      </c>
      <c r="C854" s="16" t="s">
        <v>1101</v>
      </c>
      <c r="D854" s="31">
        <v>146</v>
      </c>
      <c r="E854" s="18"/>
      <c r="F854" s="24" t="s">
        <v>1096</v>
      </c>
    </row>
    <row r="855" spans="1:6" s="30" customFormat="1" ht="39" x14ac:dyDescent="0.25">
      <c r="A855" s="15" t="s">
        <v>1094</v>
      </c>
      <c r="B855" s="15" t="s">
        <v>528</v>
      </c>
      <c r="C855" s="16" t="s">
        <v>1102</v>
      </c>
      <c r="D855" s="31">
        <v>12</v>
      </c>
      <c r="E855" s="18"/>
      <c r="F855" s="24" t="s">
        <v>1096</v>
      </c>
    </row>
    <row r="856" spans="1:6" s="30" customFormat="1" ht="58.5" x14ac:dyDescent="0.25">
      <c r="A856" s="15" t="s">
        <v>1094</v>
      </c>
      <c r="B856" s="15">
        <v>4</v>
      </c>
      <c r="C856" s="16" t="s">
        <v>1103</v>
      </c>
      <c r="D856" s="31">
        <v>71</v>
      </c>
      <c r="E856" s="18"/>
      <c r="F856" s="24" t="s">
        <v>1096</v>
      </c>
    </row>
    <row r="857" spans="1:6" s="30" customFormat="1" ht="39" x14ac:dyDescent="0.25">
      <c r="A857" s="15" t="s">
        <v>1094</v>
      </c>
      <c r="B857" s="15" t="s">
        <v>1104</v>
      </c>
      <c r="C857" s="16" t="s">
        <v>1105</v>
      </c>
      <c r="D857" s="31">
        <v>58</v>
      </c>
      <c r="E857" s="18"/>
      <c r="F857" s="24" t="s">
        <v>1096</v>
      </c>
    </row>
    <row r="858" spans="1:6" s="30" customFormat="1" ht="58.5" x14ac:dyDescent="0.25">
      <c r="A858" s="15" t="s">
        <v>1094</v>
      </c>
      <c r="B858" s="15">
        <v>4</v>
      </c>
      <c r="C858" s="16" t="s">
        <v>1103</v>
      </c>
      <c r="D858" s="31">
        <v>71</v>
      </c>
      <c r="E858" s="18"/>
      <c r="F858" s="24" t="s">
        <v>1096</v>
      </c>
    </row>
    <row r="859" spans="1:6" s="30" customFormat="1" ht="58.5" x14ac:dyDescent="0.25">
      <c r="A859" s="15" t="s">
        <v>1106</v>
      </c>
      <c r="B859" s="15">
        <v>6</v>
      </c>
      <c r="C859" s="16" t="s">
        <v>1107</v>
      </c>
      <c r="D859" s="31">
        <v>103</v>
      </c>
      <c r="E859" s="18"/>
      <c r="F859" s="24" t="s">
        <v>1108</v>
      </c>
    </row>
    <row r="860" spans="1:6" s="30" customFormat="1" ht="21" x14ac:dyDescent="0.25">
      <c r="A860" s="15" t="s">
        <v>1106</v>
      </c>
      <c r="B860" s="15">
        <v>6</v>
      </c>
      <c r="C860" s="16" t="s">
        <v>1109</v>
      </c>
      <c r="D860" s="31">
        <v>71</v>
      </c>
      <c r="E860" s="18"/>
      <c r="F860" s="24" t="s">
        <v>1108</v>
      </c>
    </row>
    <row r="861" spans="1:6" s="30" customFormat="1" ht="21" x14ac:dyDescent="0.25">
      <c r="A861" s="15" t="s">
        <v>1106</v>
      </c>
      <c r="B861" s="15">
        <v>6</v>
      </c>
      <c r="C861" s="16" t="s">
        <v>1109</v>
      </c>
      <c r="D861" s="31">
        <v>71</v>
      </c>
      <c r="E861" s="18"/>
      <c r="F861" s="24" t="s">
        <v>1108</v>
      </c>
    </row>
    <row r="862" spans="1:6" s="30" customFormat="1" ht="58.5" x14ac:dyDescent="0.25">
      <c r="A862" s="15" t="s">
        <v>1106</v>
      </c>
      <c r="B862" s="15">
        <v>6</v>
      </c>
      <c r="C862" s="16" t="s">
        <v>1107</v>
      </c>
      <c r="D862" s="31">
        <v>132</v>
      </c>
      <c r="E862" s="18"/>
      <c r="F862" s="24" t="s">
        <v>1108</v>
      </c>
    </row>
    <row r="863" spans="1:6" s="30" customFormat="1" ht="21" x14ac:dyDescent="0.25">
      <c r="A863" s="15" t="s">
        <v>1106</v>
      </c>
      <c r="B863" s="15">
        <v>6</v>
      </c>
      <c r="C863" s="16" t="s">
        <v>1109</v>
      </c>
      <c r="D863" s="31">
        <v>70</v>
      </c>
      <c r="E863" s="18"/>
      <c r="F863" s="24" t="s">
        <v>1108</v>
      </c>
    </row>
    <row r="864" spans="1:6" s="30" customFormat="1" ht="39" x14ac:dyDescent="0.25">
      <c r="A864" s="15" t="s">
        <v>1106</v>
      </c>
      <c r="B864" s="15">
        <v>7</v>
      </c>
      <c r="C864" s="16" t="s">
        <v>1110</v>
      </c>
      <c r="D864" s="31">
        <v>3</v>
      </c>
      <c r="E864" s="8" t="s">
        <v>1111</v>
      </c>
      <c r="F864" s="24" t="s">
        <v>1108</v>
      </c>
    </row>
    <row r="865" spans="1:6" s="30" customFormat="1" ht="21" x14ac:dyDescent="0.25">
      <c r="A865" s="15" t="s">
        <v>1106</v>
      </c>
      <c r="B865" s="15">
        <v>7</v>
      </c>
      <c r="C865" s="16" t="s">
        <v>1112</v>
      </c>
      <c r="D865" s="31">
        <v>15</v>
      </c>
      <c r="E865" s="18"/>
      <c r="F865" s="24" t="s">
        <v>1108</v>
      </c>
    </row>
    <row r="866" spans="1:6" s="30" customFormat="1" ht="21" x14ac:dyDescent="0.25">
      <c r="A866" s="15" t="s">
        <v>1106</v>
      </c>
      <c r="B866" s="15">
        <v>7</v>
      </c>
      <c r="C866" s="16" t="s">
        <v>1113</v>
      </c>
      <c r="D866" s="31">
        <v>166</v>
      </c>
      <c r="E866" s="8" t="s">
        <v>1114</v>
      </c>
      <c r="F866" s="24" t="s">
        <v>1108</v>
      </c>
    </row>
    <row r="867" spans="1:6" s="30" customFormat="1" ht="21" x14ac:dyDescent="0.25">
      <c r="A867" s="15" t="s">
        <v>1106</v>
      </c>
      <c r="B867" s="15">
        <v>3</v>
      </c>
      <c r="C867" s="16" t="s">
        <v>1115</v>
      </c>
      <c r="D867" s="31">
        <v>44</v>
      </c>
      <c r="E867" s="18"/>
      <c r="F867" s="24" t="s">
        <v>1108</v>
      </c>
    </row>
    <row r="868" spans="1:6" s="30" customFormat="1" ht="21" x14ac:dyDescent="0.25">
      <c r="A868" s="15" t="s">
        <v>1106</v>
      </c>
      <c r="B868" s="15">
        <v>4</v>
      </c>
      <c r="C868" s="16" t="s">
        <v>1116</v>
      </c>
      <c r="D868" s="31">
        <v>84</v>
      </c>
      <c r="E868" s="18"/>
      <c r="F868" s="24" t="s">
        <v>1108</v>
      </c>
    </row>
    <row r="869" spans="1:6" s="30" customFormat="1" ht="21" x14ac:dyDescent="0.25">
      <c r="A869" s="15" t="s">
        <v>1106</v>
      </c>
      <c r="B869" s="15">
        <v>4</v>
      </c>
      <c r="C869" s="16" t="s">
        <v>1117</v>
      </c>
      <c r="D869" s="31">
        <v>82</v>
      </c>
      <c r="E869" s="18"/>
      <c r="F869" s="24" t="s">
        <v>1108</v>
      </c>
    </row>
    <row r="870" spans="1:6" s="30" customFormat="1" ht="21" x14ac:dyDescent="0.25">
      <c r="A870" s="15" t="s">
        <v>1106</v>
      </c>
      <c r="B870" s="15">
        <v>4</v>
      </c>
      <c r="C870" s="16" t="s">
        <v>1118</v>
      </c>
      <c r="D870" s="31">
        <v>84</v>
      </c>
      <c r="E870" s="18"/>
      <c r="F870" s="24" t="s">
        <v>1108</v>
      </c>
    </row>
    <row r="871" spans="1:6" s="30" customFormat="1" ht="21" x14ac:dyDescent="0.25">
      <c r="A871" s="15" t="s">
        <v>1119</v>
      </c>
      <c r="B871" s="15">
        <v>7</v>
      </c>
      <c r="C871" s="16" t="s">
        <v>1120</v>
      </c>
      <c r="D871" s="31">
        <v>62</v>
      </c>
      <c r="E871" s="18"/>
      <c r="F871" s="24" t="s">
        <v>1108</v>
      </c>
    </row>
    <row r="872" spans="1:6" s="30" customFormat="1" ht="21" x14ac:dyDescent="0.25">
      <c r="A872" s="15" t="s">
        <v>1121</v>
      </c>
      <c r="B872" s="15">
        <v>1</v>
      </c>
      <c r="C872" s="16" t="s">
        <v>1122</v>
      </c>
      <c r="D872" s="31">
        <v>59</v>
      </c>
      <c r="E872" s="18"/>
      <c r="F872" s="24" t="s">
        <v>1108</v>
      </c>
    </row>
    <row r="873" spans="1:6" s="30" customFormat="1" ht="21" x14ac:dyDescent="0.25">
      <c r="A873" s="15" t="s">
        <v>1121</v>
      </c>
      <c r="B873" s="15">
        <v>1</v>
      </c>
      <c r="C873" s="16" t="s">
        <v>1122</v>
      </c>
      <c r="D873" s="31">
        <v>48</v>
      </c>
      <c r="E873" s="18"/>
      <c r="F873" s="24" t="s">
        <v>1108</v>
      </c>
    </row>
    <row r="874" spans="1:6" s="30" customFormat="1" ht="21" x14ac:dyDescent="0.25">
      <c r="A874" s="15" t="s">
        <v>1123</v>
      </c>
      <c r="B874" s="15">
        <v>1</v>
      </c>
      <c r="C874" s="16" t="s">
        <v>1124</v>
      </c>
      <c r="D874" s="31">
        <v>114</v>
      </c>
      <c r="E874" s="18"/>
      <c r="F874" s="24" t="s">
        <v>1108</v>
      </c>
    </row>
    <row r="875" spans="1:6" s="30" customFormat="1" ht="21" x14ac:dyDescent="0.25">
      <c r="A875" s="15" t="s">
        <v>1123</v>
      </c>
      <c r="B875" s="15">
        <v>1</v>
      </c>
      <c r="C875" s="16" t="s">
        <v>1124</v>
      </c>
      <c r="D875" s="31">
        <v>114</v>
      </c>
      <c r="E875" s="18"/>
      <c r="F875" s="24" t="s">
        <v>1108</v>
      </c>
    </row>
    <row r="876" spans="1:6" s="30" customFormat="1" ht="21" x14ac:dyDescent="0.25">
      <c r="A876" s="15" t="s">
        <v>1125</v>
      </c>
      <c r="B876" s="15">
        <v>3</v>
      </c>
      <c r="C876" s="16" t="s">
        <v>1126</v>
      </c>
      <c r="D876" s="31">
        <v>93</v>
      </c>
      <c r="E876" s="18"/>
      <c r="F876" s="24" t="s">
        <v>1127</v>
      </c>
    </row>
    <row r="877" spans="1:6" s="30" customFormat="1" ht="39" x14ac:dyDescent="0.25">
      <c r="A877" s="15" t="s">
        <v>1125</v>
      </c>
      <c r="B877" s="15" t="s">
        <v>528</v>
      </c>
      <c r="C877" s="16" t="s">
        <v>1128</v>
      </c>
      <c r="D877" s="31">
        <v>11</v>
      </c>
      <c r="E877" s="18"/>
      <c r="F877" s="24" t="s">
        <v>1127</v>
      </c>
    </row>
    <row r="878" spans="1:6" s="30" customFormat="1" ht="21" x14ac:dyDescent="0.25">
      <c r="A878" s="15" t="s">
        <v>1125</v>
      </c>
      <c r="B878" s="15">
        <v>4</v>
      </c>
      <c r="C878" s="16" t="s">
        <v>287</v>
      </c>
      <c r="D878" s="31">
        <v>241</v>
      </c>
      <c r="E878" s="18"/>
      <c r="F878" s="24" t="s">
        <v>1127</v>
      </c>
    </row>
    <row r="879" spans="1:6" s="30" customFormat="1" ht="39" x14ac:dyDescent="0.25">
      <c r="A879" s="15" t="s">
        <v>1125</v>
      </c>
      <c r="B879" s="15" t="s">
        <v>528</v>
      </c>
      <c r="C879" s="16" t="s">
        <v>1129</v>
      </c>
      <c r="D879" s="31">
        <v>60</v>
      </c>
      <c r="E879" s="18"/>
      <c r="F879" s="24" t="s">
        <v>1127</v>
      </c>
    </row>
    <row r="880" spans="1:6" s="30" customFormat="1" ht="21" x14ac:dyDescent="0.25">
      <c r="A880" s="15" t="s">
        <v>1125</v>
      </c>
      <c r="B880" s="15">
        <v>3</v>
      </c>
      <c r="C880" s="16" t="s">
        <v>1130</v>
      </c>
      <c r="D880" s="31">
        <v>71</v>
      </c>
      <c r="E880" s="18"/>
      <c r="F880" s="24" t="s">
        <v>1127</v>
      </c>
    </row>
    <row r="881" spans="1:6" s="30" customFormat="1" ht="21" x14ac:dyDescent="0.25">
      <c r="A881" s="15" t="s">
        <v>1125</v>
      </c>
      <c r="B881" s="15">
        <v>7</v>
      </c>
      <c r="C881" s="16" t="s">
        <v>1131</v>
      </c>
      <c r="D881" s="31">
        <v>329</v>
      </c>
      <c r="E881" s="18"/>
      <c r="F881" s="24" t="s">
        <v>1127</v>
      </c>
    </row>
    <row r="882" spans="1:6" s="30" customFormat="1" ht="39" x14ac:dyDescent="0.25">
      <c r="A882" s="15" t="s">
        <v>1125</v>
      </c>
      <c r="B882" s="15">
        <v>9</v>
      </c>
      <c r="C882" s="16" t="s">
        <v>1132</v>
      </c>
      <c r="D882" s="31">
        <v>229</v>
      </c>
      <c r="E882" s="18"/>
      <c r="F882" s="24" t="s">
        <v>1127</v>
      </c>
    </row>
    <row r="883" spans="1:6" s="30" customFormat="1" ht="39" x14ac:dyDescent="0.25">
      <c r="A883" s="15" t="s">
        <v>1125</v>
      </c>
      <c r="B883" s="15">
        <v>9</v>
      </c>
      <c r="C883" s="16" t="s">
        <v>1132</v>
      </c>
      <c r="D883" s="31">
        <v>209</v>
      </c>
      <c r="E883" s="18"/>
      <c r="F883" s="24" t="s">
        <v>1127</v>
      </c>
    </row>
    <row r="884" spans="1:6" s="30" customFormat="1" ht="39" x14ac:dyDescent="0.25">
      <c r="A884" s="15" t="s">
        <v>1125</v>
      </c>
      <c r="B884" s="15">
        <v>9</v>
      </c>
      <c r="C884" s="16" t="s">
        <v>1132</v>
      </c>
      <c r="D884" s="31">
        <v>84</v>
      </c>
      <c r="E884" s="18"/>
      <c r="F884" s="24" t="s">
        <v>1127</v>
      </c>
    </row>
    <row r="885" spans="1:6" s="30" customFormat="1" ht="21" x14ac:dyDescent="0.25">
      <c r="A885" s="15" t="s">
        <v>1125</v>
      </c>
      <c r="B885" s="15">
        <v>3</v>
      </c>
      <c r="C885" s="16" t="s">
        <v>1130</v>
      </c>
      <c r="D885" s="31">
        <v>63</v>
      </c>
      <c r="E885" s="18"/>
      <c r="F885" s="24" t="s">
        <v>1127</v>
      </c>
    </row>
    <row r="886" spans="1:6" s="30" customFormat="1" ht="21" x14ac:dyDescent="0.25">
      <c r="A886" s="15" t="s">
        <v>1125</v>
      </c>
      <c r="B886" s="15">
        <v>9</v>
      </c>
      <c r="C886" s="16" t="s">
        <v>1133</v>
      </c>
      <c r="D886" s="31">
        <v>103</v>
      </c>
      <c r="E886" s="18"/>
      <c r="F886" s="24" t="s">
        <v>1127</v>
      </c>
    </row>
    <row r="887" spans="1:6" s="30" customFormat="1" ht="21" x14ac:dyDescent="0.25">
      <c r="A887" s="15" t="s">
        <v>1125</v>
      </c>
      <c r="B887" s="15">
        <v>9</v>
      </c>
      <c r="C887" s="16" t="s">
        <v>1133</v>
      </c>
      <c r="D887" s="31">
        <v>103</v>
      </c>
      <c r="E887" s="18"/>
      <c r="F887" s="24" t="s">
        <v>1127</v>
      </c>
    </row>
    <row r="888" spans="1:6" s="30" customFormat="1" ht="21" x14ac:dyDescent="0.25">
      <c r="A888" s="15" t="s">
        <v>1125</v>
      </c>
      <c r="B888" s="15">
        <v>9</v>
      </c>
      <c r="C888" s="16" t="s">
        <v>1133</v>
      </c>
      <c r="D888" s="31">
        <v>103</v>
      </c>
      <c r="E888" s="18"/>
      <c r="F888" s="24" t="s">
        <v>1127</v>
      </c>
    </row>
    <row r="889" spans="1:6" s="30" customFormat="1" ht="21" x14ac:dyDescent="0.25">
      <c r="A889" s="15" t="s">
        <v>1125</v>
      </c>
      <c r="B889" s="15">
        <v>9</v>
      </c>
      <c r="C889" s="16" t="s">
        <v>1133</v>
      </c>
      <c r="D889" s="31">
        <v>103</v>
      </c>
      <c r="E889" s="18"/>
      <c r="F889" s="24" t="s">
        <v>1127</v>
      </c>
    </row>
    <row r="890" spans="1:6" s="30" customFormat="1" ht="21" x14ac:dyDescent="0.25">
      <c r="A890" s="15" t="s">
        <v>1125</v>
      </c>
      <c r="B890" s="15">
        <v>9</v>
      </c>
      <c r="C890" s="16" t="s">
        <v>1133</v>
      </c>
      <c r="D890" s="31">
        <v>100</v>
      </c>
      <c r="E890" s="18"/>
      <c r="F890" s="24" t="s">
        <v>1127</v>
      </c>
    </row>
    <row r="891" spans="1:6" s="30" customFormat="1" ht="21" x14ac:dyDescent="0.25">
      <c r="A891" s="15" t="s">
        <v>1125</v>
      </c>
      <c r="B891" s="15">
        <v>9</v>
      </c>
      <c r="C891" s="16" t="s">
        <v>1133</v>
      </c>
      <c r="D891" s="31">
        <v>100</v>
      </c>
      <c r="E891" s="18"/>
      <c r="F891" s="24" t="s">
        <v>1127</v>
      </c>
    </row>
    <row r="892" spans="1:6" s="30" customFormat="1" ht="21" x14ac:dyDescent="0.25">
      <c r="A892" s="15" t="s">
        <v>1125</v>
      </c>
      <c r="B892" s="15">
        <v>9</v>
      </c>
      <c r="C892" s="16" t="s">
        <v>1133</v>
      </c>
      <c r="D892" s="31">
        <v>101</v>
      </c>
      <c r="E892" s="18"/>
      <c r="F892" s="24" t="s">
        <v>1127</v>
      </c>
    </row>
    <row r="893" spans="1:6" s="30" customFormat="1" ht="21" x14ac:dyDescent="0.25">
      <c r="A893" s="15" t="s">
        <v>1125</v>
      </c>
      <c r="B893" s="15">
        <v>9</v>
      </c>
      <c r="C893" s="16" t="s">
        <v>1133</v>
      </c>
      <c r="D893" s="31">
        <v>44</v>
      </c>
      <c r="E893" s="18"/>
      <c r="F893" s="24" t="s">
        <v>1127</v>
      </c>
    </row>
    <row r="894" spans="1:6" s="30" customFormat="1" ht="21" x14ac:dyDescent="0.25">
      <c r="A894" s="15" t="s">
        <v>1125</v>
      </c>
      <c r="B894" s="15">
        <v>9</v>
      </c>
      <c r="C894" s="16" t="s">
        <v>1133</v>
      </c>
      <c r="D894" s="31">
        <v>54</v>
      </c>
      <c r="E894" s="18"/>
      <c r="F894" s="24" t="s">
        <v>1127</v>
      </c>
    </row>
    <row r="895" spans="1:6" s="30" customFormat="1" ht="21" x14ac:dyDescent="0.25">
      <c r="A895" s="15" t="s">
        <v>1125</v>
      </c>
      <c r="B895" s="15">
        <v>9</v>
      </c>
      <c r="C895" s="16" t="s">
        <v>1134</v>
      </c>
      <c r="D895" s="31">
        <v>70</v>
      </c>
      <c r="E895" s="18"/>
      <c r="F895" s="24" t="s">
        <v>1127</v>
      </c>
    </row>
    <row r="896" spans="1:6" s="30" customFormat="1" ht="21" x14ac:dyDescent="0.25">
      <c r="A896" s="15" t="s">
        <v>1125</v>
      </c>
      <c r="B896" s="15">
        <v>9</v>
      </c>
      <c r="C896" s="16" t="s">
        <v>1133</v>
      </c>
      <c r="D896" s="31">
        <v>127</v>
      </c>
      <c r="E896" s="18"/>
      <c r="F896" s="24" t="s">
        <v>1127</v>
      </c>
    </row>
    <row r="897" spans="1:6" s="30" customFormat="1" ht="21" x14ac:dyDescent="0.25">
      <c r="A897" s="15" t="s">
        <v>1125</v>
      </c>
      <c r="B897" s="15">
        <v>3</v>
      </c>
      <c r="C897" s="16" t="s">
        <v>1135</v>
      </c>
      <c r="D897" s="31">
        <v>18</v>
      </c>
      <c r="E897" s="18"/>
      <c r="F897" s="24" t="s">
        <v>1127</v>
      </c>
    </row>
    <row r="898" spans="1:6" s="30" customFormat="1" ht="21" x14ac:dyDescent="0.25">
      <c r="A898" s="15" t="s">
        <v>1125</v>
      </c>
      <c r="B898" s="15">
        <v>4</v>
      </c>
      <c r="C898" s="16" t="s">
        <v>1136</v>
      </c>
      <c r="D898" s="31">
        <v>45</v>
      </c>
      <c r="E898" s="18"/>
      <c r="F898" s="24" t="s">
        <v>1127</v>
      </c>
    </row>
    <row r="899" spans="1:6" s="30" customFormat="1" ht="21" x14ac:dyDescent="0.25">
      <c r="A899" s="15" t="s">
        <v>1125</v>
      </c>
      <c r="B899" s="15" t="s">
        <v>201</v>
      </c>
      <c r="C899" s="16" t="s">
        <v>1137</v>
      </c>
      <c r="D899" s="31">
        <v>206</v>
      </c>
      <c r="E899" s="18"/>
      <c r="F899" s="24" t="s">
        <v>1127</v>
      </c>
    </row>
    <row r="900" spans="1:6" s="30" customFormat="1" ht="21" x14ac:dyDescent="0.25">
      <c r="A900" s="15" t="s">
        <v>1125</v>
      </c>
      <c r="B900" s="15">
        <v>9</v>
      </c>
      <c r="C900" s="16" t="s">
        <v>1138</v>
      </c>
      <c r="D900" s="31">
        <v>60</v>
      </c>
      <c r="E900" s="18"/>
      <c r="F900" s="24" t="s">
        <v>1127</v>
      </c>
    </row>
    <row r="901" spans="1:6" s="30" customFormat="1" ht="21" x14ac:dyDescent="0.25">
      <c r="A901" s="15" t="s">
        <v>1125</v>
      </c>
      <c r="B901" s="15">
        <v>4</v>
      </c>
      <c r="C901" s="16" t="s">
        <v>934</v>
      </c>
      <c r="D901" s="31">
        <v>96</v>
      </c>
      <c r="E901" s="18"/>
      <c r="F901" s="24" t="s">
        <v>1127</v>
      </c>
    </row>
    <row r="902" spans="1:6" s="30" customFormat="1" ht="21" x14ac:dyDescent="0.25">
      <c r="A902" s="15" t="s">
        <v>1125</v>
      </c>
      <c r="B902" s="15">
        <v>4</v>
      </c>
      <c r="C902" s="16" t="s">
        <v>344</v>
      </c>
      <c r="D902" s="31">
        <v>60</v>
      </c>
      <c r="E902" s="18"/>
      <c r="F902" s="24" t="s">
        <v>1127</v>
      </c>
    </row>
    <row r="903" spans="1:6" s="30" customFormat="1" ht="39" x14ac:dyDescent="0.25">
      <c r="A903" s="15" t="s">
        <v>1125</v>
      </c>
      <c r="B903" s="15">
        <v>9</v>
      </c>
      <c r="C903" s="16" t="s">
        <v>1132</v>
      </c>
      <c r="D903" s="31">
        <v>249</v>
      </c>
      <c r="E903" s="18"/>
      <c r="F903" s="24" t="s">
        <v>1127</v>
      </c>
    </row>
    <row r="904" spans="1:6" s="39" customFormat="1" ht="39" x14ac:dyDescent="0.25">
      <c r="A904" s="34" t="s">
        <v>1139</v>
      </c>
      <c r="B904" s="35">
        <v>4</v>
      </c>
      <c r="C904" s="36" t="s">
        <v>1140</v>
      </c>
      <c r="D904" s="37">
        <f>167768/1000</f>
        <v>167.768</v>
      </c>
      <c r="E904" s="38"/>
    </row>
    <row r="905" spans="1:6" s="39" customFormat="1" ht="39" x14ac:dyDescent="0.25">
      <c r="A905" s="34" t="s">
        <v>1139</v>
      </c>
      <c r="B905" s="35">
        <v>4</v>
      </c>
      <c r="C905" s="36" t="s">
        <v>1140</v>
      </c>
      <c r="D905" s="37">
        <f>152887/1000</f>
        <v>152.887</v>
      </c>
      <c r="E905" s="38"/>
    </row>
    <row r="906" spans="1:6" s="39" customFormat="1" ht="39" x14ac:dyDescent="0.25">
      <c r="A906" s="34" t="s">
        <v>1139</v>
      </c>
      <c r="B906" s="35">
        <v>4</v>
      </c>
      <c r="C906" s="36" t="s">
        <v>1140</v>
      </c>
      <c r="D906" s="37">
        <f>148894/1000</f>
        <v>148.89400000000001</v>
      </c>
      <c r="E906" s="38"/>
    </row>
    <row r="907" spans="1:6" s="39" customFormat="1" ht="39" x14ac:dyDescent="0.25">
      <c r="A907" s="34" t="s">
        <v>1141</v>
      </c>
      <c r="B907" s="35" t="s">
        <v>528</v>
      </c>
      <c r="C907" s="36" t="s">
        <v>1142</v>
      </c>
      <c r="D907" s="37">
        <f>149065/1000</f>
        <v>149.065</v>
      </c>
      <c r="E907" s="38"/>
    </row>
    <row r="908" spans="1:6" s="39" customFormat="1" ht="39" x14ac:dyDescent="0.25">
      <c r="A908" s="34" t="s">
        <v>1141</v>
      </c>
      <c r="B908" s="35">
        <v>4</v>
      </c>
      <c r="C908" s="36" t="s">
        <v>1140</v>
      </c>
      <c r="D908" s="37">
        <f>169505/1000</f>
        <v>169.505</v>
      </c>
      <c r="E908" s="38"/>
    </row>
    <row r="909" spans="1:6" s="39" customFormat="1" ht="39" x14ac:dyDescent="0.25">
      <c r="A909" s="34" t="s">
        <v>1139</v>
      </c>
      <c r="B909" s="35">
        <v>4</v>
      </c>
      <c r="C909" s="36" t="s">
        <v>1140</v>
      </c>
      <c r="D909" s="37">
        <f>169685/1000</f>
        <v>169.685</v>
      </c>
      <c r="E909" s="38"/>
    </row>
    <row r="910" spans="1:6" s="39" customFormat="1" ht="21" x14ac:dyDescent="0.25">
      <c r="A910" s="34" t="s">
        <v>1143</v>
      </c>
      <c r="B910" s="35">
        <v>7</v>
      </c>
      <c r="C910" s="36" t="s">
        <v>542</v>
      </c>
      <c r="D910" s="37">
        <f>108355/1000</f>
        <v>108.355</v>
      </c>
      <c r="E910" s="38"/>
    </row>
    <row r="911" spans="1:6" s="39" customFormat="1" ht="39" x14ac:dyDescent="0.25">
      <c r="A911" s="34" t="s">
        <v>1144</v>
      </c>
      <c r="B911" s="35">
        <v>4</v>
      </c>
      <c r="C911" s="36" t="s">
        <v>1140</v>
      </c>
      <c r="D911" s="37">
        <v>94.823999999999998</v>
      </c>
      <c r="E911" s="38"/>
    </row>
    <row r="912" spans="1:6" s="39" customFormat="1" ht="21" x14ac:dyDescent="0.25">
      <c r="A912" s="34" t="s">
        <v>1143</v>
      </c>
      <c r="B912" s="35">
        <v>4</v>
      </c>
      <c r="C912" s="36" t="s">
        <v>1140</v>
      </c>
      <c r="D912" s="37">
        <v>46.198999999999998</v>
      </c>
      <c r="E912" s="38"/>
    </row>
    <row r="913" spans="1:5" s="39" customFormat="1" ht="21" x14ac:dyDescent="0.25">
      <c r="A913" s="34" t="s">
        <v>1143</v>
      </c>
      <c r="B913" s="35">
        <v>7</v>
      </c>
      <c r="C913" s="36" t="s">
        <v>542</v>
      </c>
      <c r="D913" s="37">
        <v>111.38200000000001</v>
      </c>
      <c r="E913" s="38"/>
    </row>
    <row r="914" spans="1:5" s="39" customFormat="1" ht="21" x14ac:dyDescent="0.25">
      <c r="A914" s="34" t="s">
        <v>1143</v>
      </c>
      <c r="B914" s="35">
        <v>3</v>
      </c>
      <c r="C914" s="36" t="s">
        <v>1091</v>
      </c>
      <c r="D914" s="37">
        <v>54.115000000000002</v>
      </c>
      <c r="E914" s="38"/>
    </row>
    <row r="915" spans="1:5" s="39" customFormat="1" ht="21" x14ac:dyDescent="0.25">
      <c r="A915" s="34" t="s">
        <v>1143</v>
      </c>
      <c r="B915" s="35">
        <v>3</v>
      </c>
      <c r="C915" s="36" t="s">
        <v>1091</v>
      </c>
      <c r="D915" s="37">
        <v>109.70699999999999</v>
      </c>
      <c r="E915" s="38"/>
    </row>
    <row r="916" spans="1:5" s="39" customFormat="1" ht="21" x14ac:dyDescent="0.25">
      <c r="A916" s="34" t="s">
        <v>1143</v>
      </c>
      <c r="B916" s="35">
        <v>7</v>
      </c>
      <c r="C916" s="36" t="s">
        <v>542</v>
      </c>
      <c r="D916" s="37">
        <v>105.39100000000001</v>
      </c>
      <c r="E916" s="38"/>
    </row>
    <row r="917" spans="1:5" s="39" customFormat="1" ht="39" x14ac:dyDescent="0.25">
      <c r="A917" s="34" t="s">
        <v>1145</v>
      </c>
      <c r="B917" s="35">
        <v>4</v>
      </c>
      <c r="C917" s="36" t="s">
        <v>1140</v>
      </c>
      <c r="D917" s="37">
        <v>138.03899999999999</v>
      </c>
      <c r="E917" s="38"/>
    </row>
    <row r="918" spans="1:5" s="39" customFormat="1" ht="39" x14ac:dyDescent="0.25">
      <c r="A918" s="34" t="s">
        <v>1145</v>
      </c>
      <c r="B918" s="35">
        <v>4</v>
      </c>
      <c r="C918" s="36" t="s">
        <v>1140</v>
      </c>
      <c r="D918" s="37">
        <v>131.494</v>
      </c>
      <c r="E918" s="38"/>
    </row>
    <row r="919" spans="1:5" s="39" customFormat="1" ht="21" x14ac:dyDescent="0.25">
      <c r="A919" s="34" t="s">
        <v>1146</v>
      </c>
      <c r="B919" s="35">
        <v>1</v>
      </c>
      <c r="C919" s="36" t="s">
        <v>1147</v>
      </c>
      <c r="D919" s="37">
        <v>45.652000000000001</v>
      </c>
      <c r="E919" s="38"/>
    </row>
    <row r="920" spans="1:5" s="39" customFormat="1" ht="21" x14ac:dyDescent="0.25">
      <c r="A920" s="34" t="s">
        <v>1143</v>
      </c>
      <c r="B920" s="35">
        <v>3</v>
      </c>
      <c r="C920" s="36" t="s">
        <v>1091</v>
      </c>
      <c r="D920" s="37">
        <v>368.42700000000002</v>
      </c>
      <c r="E920" s="38"/>
    </row>
    <row r="921" spans="1:5" s="39" customFormat="1" ht="39" x14ac:dyDescent="0.25">
      <c r="A921" s="34" t="s">
        <v>1145</v>
      </c>
      <c r="B921" s="35">
        <v>4</v>
      </c>
      <c r="C921" s="36" t="s">
        <v>1140</v>
      </c>
      <c r="D921" s="37">
        <v>131.06800000000001</v>
      </c>
      <c r="E921" s="38"/>
    </row>
    <row r="922" spans="1:5" s="39" customFormat="1" ht="21" x14ac:dyDescent="0.25">
      <c r="A922" s="34" t="s">
        <v>1146</v>
      </c>
      <c r="B922" s="35">
        <v>3</v>
      </c>
      <c r="C922" s="36" t="s">
        <v>1091</v>
      </c>
      <c r="D922" s="37">
        <v>16.861999999999998</v>
      </c>
      <c r="E922" s="38"/>
    </row>
    <row r="923" spans="1:5" s="39" customFormat="1" ht="21" x14ac:dyDescent="0.25">
      <c r="A923" s="34" t="s">
        <v>1146</v>
      </c>
      <c r="B923" s="35">
        <v>3</v>
      </c>
      <c r="C923" s="36" t="s">
        <v>1091</v>
      </c>
      <c r="D923" s="37">
        <v>16.861999999999998</v>
      </c>
      <c r="E923" s="38"/>
    </row>
    <row r="924" spans="1:5" s="39" customFormat="1" ht="21" x14ac:dyDescent="0.25">
      <c r="A924" s="34" t="s">
        <v>1146</v>
      </c>
      <c r="B924" s="35">
        <v>3</v>
      </c>
      <c r="C924" s="36" t="s">
        <v>1091</v>
      </c>
      <c r="D924" s="37">
        <v>16.861999999999998</v>
      </c>
      <c r="E924" s="38"/>
    </row>
    <row r="925" spans="1:5" s="39" customFormat="1" ht="21" x14ac:dyDescent="0.25">
      <c r="A925" s="34" t="s">
        <v>1146</v>
      </c>
      <c r="B925" s="35">
        <v>3</v>
      </c>
      <c r="C925" s="36" t="s">
        <v>1091</v>
      </c>
      <c r="D925" s="37">
        <v>62.792999999999999</v>
      </c>
      <c r="E925" s="38"/>
    </row>
    <row r="926" spans="1:5" s="39" customFormat="1" ht="39" x14ac:dyDescent="0.25">
      <c r="A926" s="34" t="s">
        <v>1148</v>
      </c>
      <c r="B926" s="35">
        <v>3</v>
      </c>
      <c r="C926" s="36" t="s">
        <v>1091</v>
      </c>
      <c r="D926" s="37">
        <v>391.4</v>
      </c>
      <c r="E926" s="38"/>
    </row>
    <row r="927" spans="1:5" s="39" customFormat="1" ht="21" x14ac:dyDescent="0.25">
      <c r="A927" s="34" t="s">
        <v>1143</v>
      </c>
      <c r="B927" s="35">
        <v>3</v>
      </c>
      <c r="C927" s="36" t="s">
        <v>1091</v>
      </c>
      <c r="D927" s="37">
        <v>444.64600000000002</v>
      </c>
      <c r="E927" s="38"/>
    </row>
    <row r="928" spans="1:5" s="39" customFormat="1" ht="21" x14ac:dyDescent="0.25">
      <c r="A928" s="34" t="s">
        <v>1143</v>
      </c>
      <c r="B928" s="35" t="s">
        <v>1149</v>
      </c>
      <c r="C928" s="36" t="s">
        <v>1150</v>
      </c>
      <c r="D928" s="37">
        <v>122.663</v>
      </c>
      <c r="E928" s="38"/>
    </row>
    <row r="929" spans="1:5" s="39" customFormat="1" ht="21" x14ac:dyDescent="0.25">
      <c r="A929" s="34" t="s">
        <v>1143</v>
      </c>
      <c r="B929" s="35" t="s">
        <v>1149</v>
      </c>
      <c r="C929" s="36" t="s">
        <v>1150</v>
      </c>
      <c r="D929" s="37">
        <v>122.663</v>
      </c>
      <c r="E929" s="38"/>
    </row>
    <row r="930" spans="1:5" s="39" customFormat="1" ht="21" x14ac:dyDescent="0.25">
      <c r="A930" s="34" t="s">
        <v>1143</v>
      </c>
      <c r="B930" s="35" t="s">
        <v>1149</v>
      </c>
      <c r="C930" s="36" t="s">
        <v>1150</v>
      </c>
      <c r="D930" s="37">
        <v>122.663</v>
      </c>
      <c r="E930" s="38"/>
    </row>
    <row r="931" spans="1:5" s="39" customFormat="1" ht="21" x14ac:dyDescent="0.25">
      <c r="A931" s="34" t="s">
        <v>1143</v>
      </c>
      <c r="B931" s="35">
        <v>3</v>
      </c>
      <c r="C931" s="36" t="s">
        <v>542</v>
      </c>
      <c r="D931" s="37">
        <v>36.35</v>
      </c>
      <c r="E931" s="38"/>
    </row>
    <row r="932" spans="1:5" s="39" customFormat="1" ht="21" x14ac:dyDescent="0.25">
      <c r="A932" s="34" t="s">
        <v>1146</v>
      </c>
      <c r="B932" s="35">
        <v>3</v>
      </c>
      <c r="C932" s="36" t="s">
        <v>1091</v>
      </c>
      <c r="D932" s="37">
        <v>17.553000000000001</v>
      </c>
      <c r="E932" s="38"/>
    </row>
    <row r="933" spans="1:5" s="39" customFormat="1" ht="21" x14ac:dyDescent="0.25">
      <c r="A933" s="34" t="s">
        <v>1146</v>
      </c>
      <c r="B933" s="35">
        <v>3</v>
      </c>
      <c r="C933" s="36" t="s">
        <v>1091</v>
      </c>
      <c r="D933" s="37">
        <v>18.3</v>
      </c>
      <c r="E933" s="38"/>
    </row>
    <row r="934" spans="1:5" s="39" customFormat="1" ht="21" x14ac:dyDescent="0.25">
      <c r="A934" s="34" t="s">
        <v>1146</v>
      </c>
      <c r="B934" s="35">
        <v>3</v>
      </c>
      <c r="C934" s="36" t="s">
        <v>1091</v>
      </c>
      <c r="D934" s="37">
        <v>17.5</v>
      </c>
      <c r="E934" s="38"/>
    </row>
    <row r="935" spans="1:5" s="39" customFormat="1" ht="21" x14ac:dyDescent="0.25">
      <c r="A935" s="34" t="s">
        <v>1146</v>
      </c>
      <c r="B935" s="35">
        <v>3</v>
      </c>
      <c r="C935" s="36" t="s">
        <v>1091</v>
      </c>
      <c r="D935" s="37">
        <v>17.5</v>
      </c>
      <c r="E935" s="38"/>
    </row>
    <row r="936" spans="1:5" s="39" customFormat="1" ht="21" x14ac:dyDescent="0.25">
      <c r="A936" s="34" t="s">
        <v>1143</v>
      </c>
      <c r="B936" s="35" t="s">
        <v>1149</v>
      </c>
      <c r="C936" s="36" t="s">
        <v>1150</v>
      </c>
      <c r="D936" s="37">
        <v>122.663</v>
      </c>
      <c r="E936" s="38"/>
    </row>
    <row r="937" spans="1:5" s="39" customFormat="1" ht="21" x14ac:dyDescent="0.25">
      <c r="A937" s="34" t="s">
        <v>1146</v>
      </c>
      <c r="B937" s="35">
        <v>3</v>
      </c>
      <c r="C937" s="36" t="s">
        <v>1091</v>
      </c>
      <c r="D937" s="37">
        <v>74.198999999999998</v>
      </c>
      <c r="E937" s="38"/>
    </row>
    <row r="938" spans="1:5" s="39" customFormat="1" ht="39" x14ac:dyDescent="0.25">
      <c r="A938" s="34" t="s">
        <v>1141</v>
      </c>
      <c r="B938" s="35">
        <v>4</v>
      </c>
      <c r="C938" s="36" t="s">
        <v>1140</v>
      </c>
      <c r="D938" s="37">
        <f>150935/1000</f>
        <v>150.935</v>
      </c>
      <c r="E938" s="38"/>
    </row>
    <row r="939" spans="1:5" s="39" customFormat="1" ht="21" x14ac:dyDescent="0.25">
      <c r="A939" s="34" t="s">
        <v>1146</v>
      </c>
      <c r="B939" s="35">
        <v>1</v>
      </c>
      <c r="C939" s="36" t="s">
        <v>1147</v>
      </c>
      <c r="D939" s="37">
        <v>25.597999999999999</v>
      </c>
      <c r="E939" s="38"/>
    </row>
    <row r="940" spans="1:5" s="39" customFormat="1" ht="21" x14ac:dyDescent="0.25">
      <c r="A940" s="34" t="s">
        <v>1143</v>
      </c>
      <c r="B940" s="35">
        <v>7</v>
      </c>
      <c r="C940" s="36" t="s">
        <v>542</v>
      </c>
      <c r="D940" s="37">
        <v>77.713999999999999</v>
      </c>
      <c r="E940" s="38"/>
    </row>
    <row r="941" spans="1:5" s="39" customFormat="1" ht="21" x14ac:dyDescent="0.25">
      <c r="A941" s="34" t="s">
        <v>1143</v>
      </c>
      <c r="B941" s="35">
        <v>6</v>
      </c>
      <c r="C941" s="36" t="s">
        <v>1151</v>
      </c>
      <c r="D941" s="37">
        <v>141.97</v>
      </c>
      <c r="E941" s="38"/>
    </row>
    <row r="942" spans="1:5" s="39" customFormat="1" ht="39" x14ac:dyDescent="0.25">
      <c r="A942" s="34" t="s">
        <v>1145</v>
      </c>
      <c r="B942" s="35">
        <v>4</v>
      </c>
      <c r="C942" s="36" t="s">
        <v>1140</v>
      </c>
      <c r="D942" s="37">
        <v>145.87299999999999</v>
      </c>
      <c r="E942" s="38"/>
    </row>
    <row r="943" spans="1:5" s="39" customFormat="1" ht="39" x14ac:dyDescent="0.25">
      <c r="A943" s="34" t="s">
        <v>1145</v>
      </c>
      <c r="B943" s="35">
        <v>4</v>
      </c>
      <c r="C943" s="36" t="s">
        <v>1140</v>
      </c>
      <c r="D943" s="37">
        <v>146.11600000000001</v>
      </c>
      <c r="E943" s="38"/>
    </row>
    <row r="944" spans="1:5" s="39" customFormat="1" ht="21" x14ac:dyDescent="0.25">
      <c r="A944" s="34" t="s">
        <v>1146</v>
      </c>
      <c r="B944" s="35">
        <v>1</v>
      </c>
      <c r="C944" s="36" t="s">
        <v>1147</v>
      </c>
      <c r="D944" s="37">
        <v>8.016</v>
      </c>
      <c r="E944" s="38"/>
    </row>
    <row r="945" spans="1:6" s="39" customFormat="1" ht="39" x14ac:dyDescent="0.25">
      <c r="A945" s="34" t="s">
        <v>1145</v>
      </c>
      <c r="B945" s="35">
        <v>4</v>
      </c>
      <c r="C945" s="36" t="s">
        <v>1140</v>
      </c>
      <c r="D945" s="37">
        <v>65.605999999999995</v>
      </c>
      <c r="E945" s="38"/>
    </row>
    <row r="946" spans="1:6" s="39" customFormat="1" ht="39" x14ac:dyDescent="0.25">
      <c r="A946" s="34" t="s">
        <v>1145</v>
      </c>
      <c r="B946" s="35" t="s">
        <v>1152</v>
      </c>
      <c r="C946" s="36" t="s">
        <v>1153</v>
      </c>
      <c r="D946" s="37">
        <v>38.558999999999997</v>
      </c>
      <c r="E946" s="38"/>
    </row>
    <row r="947" spans="1:6" s="39" customFormat="1" ht="39" x14ac:dyDescent="0.25">
      <c r="A947" s="34" t="s">
        <v>1145</v>
      </c>
      <c r="B947" s="35">
        <v>7</v>
      </c>
      <c r="C947" s="36" t="s">
        <v>542</v>
      </c>
      <c r="D947" s="37">
        <v>38.680999999999997</v>
      </c>
      <c r="E947" s="38"/>
    </row>
    <row r="948" spans="1:6" s="39" customFormat="1" ht="39" x14ac:dyDescent="0.25">
      <c r="A948" s="34" t="s">
        <v>1145</v>
      </c>
      <c r="B948" s="35">
        <v>7</v>
      </c>
      <c r="C948" s="36" t="s">
        <v>542</v>
      </c>
      <c r="D948" s="37">
        <v>44.064</v>
      </c>
      <c r="E948" s="38"/>
    </row>
    <row r="949" spans="1:6" s="39" customFormat="1" ht="21" x14ac:dyDescent="0.25">
      <c r="A949" s="34" t="s">
        <v>1146</v>
      </c>
      <c r="B949" s="35">
        <v>1</v>
      </c>
      <c r="C949" s="36" t="s">
        <v>1147</v>
      </c>
      <c r="D949" s="37">
        <v>24.018999999999998</v>
      </c>
      <c r="E949" s="38"/>
    </row>
    <row r="950" spans="1:6" s="39" customFormat="1" ht="21" x14ac:dyDescent="0.25">
      <c r="A950" s="34" t="s">
        <v>1146</v>
      </c>
      <c r="B950" s="35">
        <v>1</v>
      </c>
      <c r="C950" s="36" t="s">
        <v>1147</v>
      </c>
      <c r="D950" s="37">
        <v>24.158000000000001</v>
      </c>
      <c r="E950" s="38"/>
    </row>
    <row r="951" spans="1:6" s="39" customFormat="1" ht="39" x14ac:dyDescent="0.25">
      <c r="A951" s="34" t="s">
        <v>1145</v>
      </c>
      <c r="B951" s="35" t="s">
        <v>1152</v>
      </c>
      <c r="C951" s="36" t="s">
        <v>1153</v>
      </c>
      <c r="D951" s="37">
        <v>34.542000000000002</v>
      </c>
      <c r="E951" s="38"/>
    </row>
    <row r="952" spans="1:6" s="39" customFormat="1" ht="21" x14ac:dyDescent="0.25">
      <c r="A952" s="34" t="s">
        <v>1146</v>
      </c>
      <c r="B952" s="35">
        <v>1</v>
      </c>
      <c r="C952" s="36" t="s">
        <v>1147</v>
      </c>
      <c r="D952" s="37">
        <v>39.036999999999999</v>
      </c>
      <c r="E952" s="38"/>
    </row>
    <row r="953" spans="1:6" s="39" customFormat="1" ht="21" x14ac:dyDescent="0.25">
      <c r="A953" s="32" t="s">
        <v>1154</v>
      </c>
      <c r="B953" s="35">
        <v>1</v>
      </c>
      <c r="C953" s="36" t="s">
        <v>1147</v>
      </c>
      <c r="D953" s="37">
        <v>319.45</v>
      </c>
      <c r="E953" s="38"/>
      <c r="F953" s="40"/>
    </row>
    <row r="954" spans="1:6" s="39" customFormat="1" ht="21" x14ac:dyDescent="0.25">
      <c r="A954" s="32" t="s">
        <v>1154</v>
      </c>
      <c r="B954" s="35">
        <v>3</v>
      </c>
      <c r="C954" s="36" t="s">
        <v>1091</v>
      </c>
      <c r="D954" s="37">
        <v>3515.3609999999999</v>
      </c>
      <c r="E954" s="38"/>
      <c r="F954" s="40"/>
    </row>
    <row r="955" spans="1:6" s="39" customFormat="1" ht="21" x14ac:dyDescent="0.25">
      <c r="A955" s="32" t="s">
        <v>1154</v>
      </c>
      <c r="B955" s="35">
        <v>4</v>
      </c>
      <c r="C955" s="36" t="s">
        <v>1140</v>
      </c>
      <c r="D955" s="37">
        <v>8180.3029999999999</v>
      </c>
      <c r="E955" s="38"/>
      <c r="F955" s="40"/>
    </row>
    <row r="956" spans="1:6" s="39" customFormat="1" ht="21" x14ac:dyDescent="0.25">
      <c r="A956" s="32" t="s">
        <v>1154</v>
      </c>
      <c r="B956" s="35">
        <v>6</v>
      </c>
      <c r="C956" s="36" t="s">
        <v>1151</v>
      </c>
      <c r="D956" s="37">
        <v>103.337</v>
      </c>
      <c r="E956" s="38"/>
      <c r="F956" s="40"/>
    </row>
    <row r="957" spans="1:6" s="39" customFormat="1" ht="21" x14ac:dyDescent="0.25">
      <c r="A957" s="32" t="s">
        <v>1154</v>
      </c>
      <c r="B957" s="35">
        <v>7</v>
      </c>
      <c r="C957" s="36" t="s">
        <v>542</v>
      </c>
      <c r="D957" s="37">
        <v>1894.3679999999999</v>
      </c>
      <c r="E957" s="38"/>
      <c r="F957" s="40"/>
    </row>
    <row r="958" spans="1:6" s="39" customFormat="1" ht="21" x14ac:dyDescent="0.25">
      <c r="A958" s="32" t="s">
        <v>1154</v>
      </c>
      <c r="B958" s="35">
        <v>9</v>
      </c>
      <c r="C958" s="36" t="s">
        <v>1155</v>
      </c>
      <c r="D958" s="37">
        <v>22.116</v>
      </c>
      <c r="E958" s="38"/>
      <c r="F958" s="40"/>
    </row>
    <row r="959" spans="1:6" s="39" customFormat="1" ht="21" x14ac:dyDescent="0.25">
      <c r="A959" s="32" t="s">
        <v>1154</v>
      </c>
      <c r="B959" s="35" t="s">
        <v>1098</v>
      </c>
      <c r="C959" s="36" t="s">
        <v>1156</v>
      </c>
      <c r="D959" s="37">
        <v>10.601000000000001</v>
      </c>
      <c r="E959" s="38"/>
      <c r="F959" s="40"/>
    </row>
    <row r="960" spans="1:6" s="39" customFormat="1" ht="21" x14ac:dyDescent="0.25">
      <c r="A960" s="32" t="s">
        <v>1154</v>
      </c>
      <c r="B960" s="35" t="s">
        <v>1157</v>
      </c>
      <c r="C960" s="36" t="s">
        <v>1158</v>
      </c>
      <c r="D960" s="37">
        <v>181.47200000000001</v>
      </c>
      <c r="E960" s="38"/>
      <c r="F960" s="40"/>
    </row>
    <row r="961" spans="1:8" s="39" customFormat="1" ht="21" x14ac:dyDescent="0.25">
      <c r="A961" s="32" t="s">
        <v>1154</v>
      </c>
      <c r="B961" s="35" t="s">
        <v>528</v>
      </c>
      <c r="C961" s="36" t="s">
        <v>1142</v>
      </c>
      <c r="D961" s="37">
        <v>2072.5859999999998</v>
      </c>
      <c r="E961" s="38"/>
      <c r="F961" s="40"/>
    </row>
    <row r="962" spans="1:8" s="39" customFormat="1" ht="21" x14ac:dyDescent="0.25">
      <c r="A962" s="32" t="s">
        <v>1154</v>
      </c>
      <c r="B962" s="35" t="s">
        <v>1159</v>
      </c>
      <c r="C962" s="36" t="s">
        <v>1160</v>
      </c>
      <c r="D962" s="37">
        <v>830.35500000000002</v>
      </c>
      <c r="E962" s="38"/>
      <c r="F962" s="40"/>
    </row>
    <row r="963" spans="1:8" s="39" customFormat="1" ht="21" x14ac:dyDescent="0.25">
      <c r="A963" s="32" t="s">
        <v>1154</v>
      </c>
      <c r="B963" s="35" t="s">
        <v>1161</v>
      </c>
      <c r="C963" s="36" t="s">
        <v>1162</v>
      </c>
      <c r="D963" s="37">
        <v>190.19900000000001</v>
      </c>
      <c r="E963" s="38"/>
      <c r="F963" s="40"/>
    </row>
    <row r="964" spans="1:8" s="39" customFormat="1" ht="21" x14ac:dyDescent="0.25">
      <c r="A964" s="32" t="s">
        <v>1154</v>
      </c>
      <c r="B964" s="15" t="s">
        <v>201</v>
      </c>
      <c r="C964" s="33" t="s">
        <v>1163</v>
      </c>
      <c r="D964" s="37">
        <v>685.71199999999999</v>
      </c>
      <c r="E964" s="38"/>
      <c r="F964" s="40"/>
    </row>
    <row r="965" spans="1:8" s="39" customFormat="1" ht="25.5" x14ac:dyDescent="0.25">
      <c r="A965" s="32" t="s">
        <v>1164</v>
      </c>
      <c r="B965" s="15">
        <v>4</v>
      </c>
      <c r="C965" s="33" t="s">
        <v>1140</v>
      </c>
      <c r="D965" s="31">
        <v>177</v>
      </c>
      <c r="E965" s="38"/>
      <c r="F965" s="41"/>
      <c r="G965" s="42"/>
      <c r="H965" s="43"/>
    </row>
    <row r="966" spans="1:8" s="39" customFormat="1" ht="25.5" x14ac:dyDescent="0.25">
      <c r="A966" s="32" t="s">
        <v>1164</v>
      </c>
      <c r="B966" s="15">
        <v>4</v>
      </c>
      <c r="C966" s="33" t="s">
        <v>1140</v>
      </c>
      <c r="D966" s="31">
        <v>127</v>
      </c>
      <c r="E966" s="38"/>
      <c r="F966" s="41"/>
      <c r="G966" s="42"/>
      <c r="H966" s="43"/>
    </row>
    <row r="967" spans="1:8" s="39" customFormat="1" ht="25.5" x14ac:dyDescent="0.25">
      <c r="A967" s="32" t="s">
        <v>1164</v>
      </c>
      <c r="B967" s="15">
        <v>4</v>
      </c>
      <c r="C967" s="33" t="s">
        <v>1140</v>
      </c>
      <c r="D967" s="31">
        <v>16</v>
      </c>
      <c r="E967" s="38"/>
      <c r="F967" s="41"/>
      <c r="G967" s="42"/>
      <c r="H967" s="43"/>
    </row>
    <row r="968" spans="1:8" s="39" customFormat="1" ht="25.5" x14ac:dyDescent="0.25">
      <c r="A968" s="32" t="s">
        <v>1164</v>
      </c>
      <c r="B968" s="15">
        <v>4</v>
      </c>
      <c r="C968" s="33" t="s">
        <v>1140</v>
      </c>
      <c r="D968" s="31">
        <v>20</v>
      </c>
      <c r="E968" s="35"/>
      <c r="F968" s="41"/>
      <c r="G968" s="42"/>
      <c r="H968" s="43"/>
    </row>
    <row r="969" spans="1:8" s="39" customFormat="1" ht="25.5" x14ac:dyDescent="0.25">
      <c r="A969" s="32" t="s">
        <v>1164</v>
      </c>
      <c r="B969" s="15">
        <v>4</v>
      </c>
      <c r="C969" s="33" t="s">
        <v>1140</v>
      </c>
      <c r="D969" s="31">
        <v>6</v>
      </c>
      <c r="E969" s="35"/>
      <c r="F969" s="41"/>
      <c r="G969" s="42"/>
      <c r="H969" s="43"/>
    </row>
    <row r="970" spans="1:8" s="39" customFormat="1" ht="25.5" x14ac:dyDescent="0.25">
      <c r="A970" s="32" t="s">
        <v>1164</v>
      </c>
      <c r="B970" s="15">
        <v>4</v>
      </c>
      <c r="C970" s="33" t="s">
        <v>1140</v>
      </c>
      <c r="D970" s="31">
        <v>12</v>
      </c>
      <c r="E970" s="38"/>
      <c r="F970" s="41"/>
      <c r="G970" s="42"/>
      <c r="H970" s="43"/>
    </row>
    <row r="971" spans="1:8" s="39" customFormat="1" ht="25.5" x14ac:dyDescent="0.25">
      <c r="A971" s="32" t="s">
        <v>1164</v>
      </c>
      <c r="B971" s="15">
        <v>4</v>
      </c>
      <c r="C971" s="33" t="s">
        <v>1140</v>
      </c>
      <c r="D971" s="31">
        <v>15</v>
      </c>
      <c r="E971" s="38"/>
      <c r="F971" s="41"/>
      <c r="G971" s="42"/>
      <c r="H971" s="43"/>
    </row>
    <row r="972" spans="1:8" s="39" customFormat="1" ht="25.5" x14ac:dyDescent="0.25">
      <c r="A972" s="32" t="s">
        <v>1164</v>
      </c>
      <c r="B972" s="15">
        <v>4</v>
      </c>
      <c r="C972" s="33" t="s">
        <v>1140</v>
      </c>
      <c r="D972" s="31">
        <v>10</v>
      </c>
      <c r="E972" s="38"/>
      <c r="F972" s="41"/>
      <c r="G972" s="42"/>
      <c r="H972" s="43"/>
    </row>
    <row r="973" spans="1:8" s="39" customFormat="1" ht="25.5" x14ac:dyDescent="0.25">
      <c r="A973" s="32" t="s">
        <v>1164</v>
      </c>
      <c r="B973" s="15">
        <v>4</v>
      </c>
      <c r="C973" s="33" t="s">
        <v>1140</v>
      </c>
      <c r="D973" s="31">
        <v>15</v>
      </c>
      <c r="E973" s="38"/>
      <c r="F973" s="41"/>
      <c r="G973" s="42"/>
      <c r="H973" s="43"/>
    </row>
    <row r="974" spans="1:8" s="39" customFormat="1" ht="25.5" x14ac:dyDescent="0.25">
      <c r="A974" s="32" t="s">
        <v>1164</v>
      </c>
      <c r="B974" s="15">
        <v>4</v>
      </c>
      <c r="C974" s="33" t="s">
        <v>1140</v>
      </c>
      <c r="D974" s="31">
        <v>12</v>
      </c>
      <c r="E974" s="38"/>
      <c r="F974" s="41"/>
      <c r="G974" s="42"/>
      <c r="H974" s="43"/>
    </row>
    <row r="975" spans="1:8" s="39" customFormat="1" ht="25.5" x14ac:dyDescent="0.25">
      <c r="A975" s="32" t="s">
        <v>1164</v>
      </c>
      <c r="B975" s="15">
        <v>4</v>
      </c>
      <c r="C975" s="33" t="s">
        <v>1140</v>
      </c>
      <c r="D975" s="31">
        <v>15</v>
      </c>
      <c r="E975" s="35"/>
      <c r="F975" s="41"/>
      <c r="G975" s="42"/>
      <c r="H975" s="43"/>
    </row>
    <row r="976" spans="1:8" s="39" customFormat="1" ht="25.5" x14ac:dyDescent="0.25">
      <c r="A976" s="32" t="s">
        <v>1164</v>
      </c>
      <c r="B976" s="15">
        <v>7</v>
      </c>
      <c r="C976" s="33" t="s">
        <v>542</v>
      </c>
      <c r="D976" s="31">
        <v>125</v>
      </c>
      <c r="E976" s="35"/>
      <c r="F976" s="41"/>
      <c r="G976" s="42"/>
      <c r="H976" s="43"/>
    </row>
    <row r="977" spans="1:8" s="39" customFormat="1" ht="25.5" x14ac:dyDescent="0.25">
      <c r="A977" s="32" t="s">
        <v>1164</v>
      </c>
      <c r="B977" s="15">
        <v>4</v>
      </c>
      <c r="C977" s="33" t="s">
        <v>1140</v>
      </c>
      <c r="D977" s="31">
        <v>15</v>
      </c>
      <c r="E977" s="35"/>
      <c r="F977" s="41"/>
      <c r="G977" s="42"/>
      <c r="H977" s="43"/>
    </row>
    <row r="978" spans="1:8" s="39" customFormat="1" ht="25.5" x14ac:dyDescent="0.25">
      <c r="A978" s="32" t="s">
        <v>1164</v>
      </c>
      <c r="B978" s="15">
        <v>4</v>
      </c>
      <c r="C978" s="33" t="s">
        <v>1140</v>
      </c>
      <c r="D978" s="31">
        <v>20</v>
      </c>
      <c r="E978" s="38"/>
      <c r="F978" s="41"/>
      <c r="G978" s="42"/>
      <c r="H978" s="43"/>
    </row>
    <row r="979" spans="1:8" s="39" customFormat="1" ht="25.5" x14ac:dyDescent="0.25">
      <c r="A979" s="32" t="s">
        <v>1164</v>
      </c>
      <c r="B979" s="15" t="s">
        <v>86</v>
      </c>
      <c r="C979" s="33" t="s">
        <v>1165</v>
      </c>
      <c r="D979" s="31">
        <v>100</v>
      </c>
      <c r="E979" s="38"/>
      <c r="F979" s="41"/>
      <c r="G979" s="42"/>
      <c r="H979" s="43"/>
    </row>
    <row r="980" spans="1:8" s="39" customFormat="1" ht="25.5" x14ac:dyDescent="0.25">
      <c r="A980" s="32" t="s">
        <v>1164</v>
      </c>
      <c r="B980" s="15" t="s">
        <v>528</v>
      </c>
      <c r="C980" s="33" t="s">
        <v>1166</v>
      </c>
      <c r="D980" s="31">
        <v>55</v>
      </c>
      <c r="E980" s="38"/>
      <c r="F980" s="41"/>
      <c r="G980" s="42"/>
      <c r="H980" s="43"/>
    </row>
    <row r="981" spans="1:8" s="39" customFormat="1" ht="25.5" x14ac:dyDescent="0.25">
      <c r="A981" s="32" t="s">
        <v>1164</v>
      </c>
      <c r="B981" s="15">
        <v>4</v>
      </c>
      <c r="C981" s="33" t="s">
        <v>1140</v>
      </c>
      <c r="D981" s="31">
        <v>132</v>
      </c>
      <c r="E981" s="35"/>
      <c r="F981" s="41"/>
      <c r="G981" s="42"/>
      <c r="H981" s="43"/>
    </row>
    <row r="982" spans="1:8" s="39" customFormat="1" ht="25.5" x14ac:dyDescent="0.25">
      <c r="A982" s="32" t="s">
        <v>1164</v>
      </c>
      <c r="B982" s="15">
        <v>4</v>
      </c>
      <c r="C982" s="33" t="s">
        <v>1140</v>
      </c>
      <c r="D982" s="31">
        <v>110</v>
      </c>
      <c r="E982" s="35"/>
      <c r="F982" s="41"/>
      <c r="G982" s="42"/>
      <c r="H982" s="43"/>
    </row>
    <row r="983" spans="1:8" s="39" customFormat="1" ht="25.5" x14ac:dyDescent="0.25">
      <c r="A983" s="32" t="s">
        <v>1164</v>
      </c>
      <c r="B983" s="15">
        <v>7</v>
      </c>
      <c r="C983" s="33" t="s">
        <v>542</v>
      </c>
      <c r="D983" s="31">
        <v>211</v>
      </c>
      <c r="E983" s="35"/>
      <c r="F983" s="41"/>
      <c r="G983" s="42"/>
      <c r="H983" s="43"/>
    </row>
    <row r="984" spans="1:8" s="39" customFormat="1" ht="25.5" x14ac:dyDescent="0.25">
      <c r="A984" s="32" t="s">
        <v>1164</v>
      </c>
      <c r="B984" s="15">
        <v>4</v>
      </c>
      <c r="C984" s="33" t="s">
        <v>1140</v>
      </c>
      <c r="D984" s="31">
        <v>51</v>
      </c>
      <c r="E984" s="35"/>
      <c r="F984" s="41"/>
      <c r="G984" s="42"/>
      <c r="H984" s="43"/>
    </row>
    <row r="985" spans="1:8" s="39" customFormat="1" ht="25.5" x14ac:dyDescent="0.25">
      <c r="A985" s="32" t="s">
        <v>1164</v>
      </c>
      <c r="B985" s="15">
        <v>4</v>
      </c>
      <c r="C985" s="33" t="s">
        <v>1140</v>
      </c>
      <c r="D985" s="31">
        <v>108</v>
      </c>
      <c r="E985" s="35"/>
      <c r="F985" s="41"/>
      <c r="G985" s="42"/>
      <c r="H985" s="43"/>
    </row>
    <row r="986" spans="1:8" s="39" customFormat="1" ht="25.5" x14ac:dyDescent="0.25">
      <c r="A986" s="32" t="s">
        <v>1164</v>
      </c>
      <c r="B986" s="15">
        <v>4</v>
      </c>
      <c r="C986" s="33" t="s">
        <v>1140</v>
      </c>
      <c r="D986" s="31">
        <v>111</v>
      </c>
      <c r="E986" s="38"/>
      <c r="F986" s="41"/>
      <c r="G986" s="42"/>
      <c r="H986" s="43"/>
    </row>
    <row r="987" spans="1:8" s="39" customFormat="1" ht="25.5" x14ac:dyDescent="0.25">
      <c r="A987" s="32" t="s">
        <v>1164</v>
      </c>
      <c r="B987" s="15">
        <v>7</v>
      </c>
      <c r="C987" s="33" t="s">
        <v>542</v>
      </c>
      <c r="D987" s="31">
        <v>40</v>
      </c>
      <c r="E987" s="38"/>
      <c r="F987" s="41"/>
      <c r="G987" s="42"/>
      <c r="H987" s="43"/>
    </row>
    <row r="988" spans="1:8" s="39" customFormat="1" ht="25.5" x14ac:dyDescent="0.25">
      <c r="A988" s="32" t="s">
        <v>1164</v>
      </c>
      <c r="B988" s="15">
        <v>7</v>
      </c>
      <c r="C988" s="33" t="s">
        <v>542</v>
      </c>
      <c r="D988" s="31">
        <v>40</v>
      </c>
      <c r="E988" s="38"/>
      <c r="F988" s="41"/>
      <c r="G988" s="42"/>
      <c r="H988" s="43"/>
    </row>
    <row r="989" spans="1:8" s="39" customFormat="1" ht="25.5" x14ac:dyDescent="0.25">
      <c r="A989" s="32" t="s">
        <v>1164</v>
      </c>
      <c r="B989" s="15">
        <v>7</v>
      </c>
      <c r="C989" s="33" t="s">
        <v>542</v>
      </c>
      <c r="D989" s="31">
        <f>85-1</f>
        <v>84</v>
      </c>
      <c r="E989" s="35"/>
      <c r="F989" s="41"/>
      <c r="G989" s="42"/>
      <c r="H989" s="43"/>
    </row>
    <row r="990" spans="1:8" s="39" customFormat="1" ht="25.5" x14ac:dyDescent="0.25">
      <c r="A990" s="32" t="s">
        <v>1164</v>
      </c>
      <c r="B990" s="15">
        <v>7</v>
      </c>
      <c r="C990" s="33" t="s">
        <v>542</v>
      </c>
      <c r="D990" s="31">
        <v>235</v>
      </c>
      <c r="E990" s="38"/>
      <c r="F990" s="41"/>
      <c r="G990" s="42"/>
      <c r="H990" s="43"/>
    </row>
    <row r="991" spans="1:8" s="39" customFormat="1" ht="25.5" x14ac:dyDescent="0.25">
      <c r="A991" s="32" t="s">
        <v>1164</v>
      </c>
      <c r="B991" s="15">
        <v>7</v>
      </c>
      <c r="C991" s="33" t="s">
        <v>542</v>
      </c>
      <c r="D991" s="31">
        <v>32</v>
      </c>
      <c r="E991" s="38"/>
      <c r="F991" s="41"/>
      <c r="G991" s="42"/>
      <c r="H991" s="43"/>
    </row>
    <row r="992" spans="1:8" s="39" customFormat="1" ht="25.5" x14ac:dyDescent="0.25">
      <c r="A992" s="32" t="s">
        <v>1164</v>
      </c>
      <c r="B992" s="15">
        <v>7</v>
      </c>
      <c r="C992" s="33" t="s">
        <v>542</v>
      </c>
      <c r="D992" s="31">
        <v>40</v>
      </c>
      <c r="E992" s="38"/>
      <c r="F992" s="41"/>
      <c r="G992" s="42"/>
      <c r="H992" s="43"/>
    </row>
    <row r="993" spans="1:8" s="39" customFormat="1" ht="25.5" x14ac:dyDescent="0.25">
      <c r="A993" s="32" t="s">
        <v>1164</v>
      </c>
      <c r="B993" s="15">
        <v>4</v>
      </c>
      <c r="C993" s="33" t="s">
        <v>1140</v>
      </c>
      <c r="D993" s="31">
        <v>26</v>
      </c>
      <c r="E993" s="38"/>
      <c r="F993" s="41"/>
      <c r="G993" s="42"/>
      <c r="H993" s="43"/>
    </row>
    <row r="994" spans="1:8" s="39" customFormat="1" ht="21" x14ac:dyDescent="0.25">
      <c r="A994" s="32" t="s">
        <v>1164</v>
      </c>
      <c r="B994" s="15">
        <v>4</v>
      </c>
      <c r="C994" s="33" t="s">
        <v>1140</v>
      </c>
      <c r="D994" s="31">
        <v>22</v>
      </c>
      <c r="E994" s="38"/>
      <c r="F994" s="41"/>
      <c r="G994" s="44"/>
      <c r="H994" s="43"/>
    </row>
    <row r="995" spans="1:8" s="39" customFormat="1" ht="21" x14ac:dyDescent="0.25">
      <c r="A995" s="32" t="s">
        <v>1164</v>
      </c>
      <c r="B995" s="15">
        <v>4</v>
      </c>
      <c r="C995" s="33" t="s">
        <v>1140</v>
      </c>
      <c r="D995" s="31">
        <v>37</v>
      </c>
      <c r="E995" s="38"/>
      <c r="F995" s="41"/>
      <c r="G995" s="44"/>
      <c r="H995" s="43"/>
    </row>
    <row r="996" spans="1:8" s="39" customFormat="1" ht="21" x14ac:dyDescent="0.25">
      <c r="A996" s="32" t="s">
        <v>1164</v>
      </c>
      <c r="B996" s="15">
        <v>7</v>
      </c>
      <c r="C996" s="33" t="s">
        <v>542</v>
      </c>
      <c r="D996" s="31">
        <v>48</v>
      </c>
      <c r="E996" s="38"/>
      <c r="F996" s="41"/>
      <c r="G996" s="44"/>
      <c r="H996" s="43"/>
    </row>
    <row r="997" spans="1:8" s="39" customFormat="1" ht="21" x14ac:dyDescent="0.25">
      <c r="A997" s="32" t="s">
        <v>1164</v>
      </c>
      <c r="B997" s="15">
        <v>3</v>
      </c>
      <c r="C997" s="33" t="s">
        <v>1091</v>
      </c>
      <c r="D997" s="31">
        <v>71</v>
      </c>
      <c r="E997" s="38"/>
      <c r="F997" s="41"/>
      <c r="G997" s="44"/>
      <c r="H997" s="43"/>
    </row>
    <row r="998" spans="1:8" s="39" customFormat="1" ht="21" x14ac:dyDescent="0.25">
      <c r="A998" s="32" t="s">
        <v>1164</v>
      </c>
      <c r="B998" s="15">
        <v>4</v>
      </c>
      <c r="C998" s="33" t="s">
        <v>1140</v>
      </c>
      <c r="D998" s="31">
        <v>22</v>
      </c>
      <c r="E998" s="38"/>
      <c r="F998" s="41"/>
      <c r="G998" s="44"/>
      <c r="H998" s="43"/>
    </row>
    <row r="999" spans="1:8" s="39" customFormat="1" ht="21" x14ac:dyDescent="0.25">
      <c r="A999" s="32" t="s">
        <v>1164</v>
      </c>
      <c r="B999" s="15">
        <v>4</v>
      </c>
      <c r="C999" s="33" t="s">
        <v>1140</v>
      </c>
      <c r="D999" s="31">
        <v>22</v>
      </c>
      <c r="E999" s="38"/>
      <c r="F999" s="41"/>
      <c r="G999" s="44"/>
      <c r="H999" s="43"/>
    </row>
    <row r="1000" spans="1:8" s="39" customFormat="1" ht="21" x14ac:dyDescent="0.25">
      <c r="A1000" s="32" t="s">
        <v>1164</v>
      </c>
      <c r="B1000" s="15">
        <v>4</v>
      </c>
      <c r="C1000" s="33" t="s">
        <v>1140</v>
      </c>
      <c r="D1000" s="31">
        <v>22</v>
      </c>
      <c r="E1000" s="38"/>
      <c r="F1000" s="41"/>
      <c r="G1000" s="44"/>
      <c r="H1000" s="43"/>
    </row>
    <row r="1001" spans="1:8" s="39" customFormat="1" ht="21" x14ac:dyDescent="0.25">
      <c r="A1001" s="32" t="s">
        <v>1164</v>
      </c>
      <c r="B1001" s="15">
        <v>7</v>
      </c>
      <c r="C1001" s="33" t="s">
        <v>542</v>
      </c>
      <c r="D1001" s="31">
        <v>40</v>
      </c>
      <c r="E1001" s="35"/>
      <c r="F1001" s="41"/>
      <c r="G1001" s="44"/>
      <c r="H1001" s="43"/>
    </row>
    <row r="1002" spans="1:8" s="39" customFormat="1" ht="21" x14ac:dyDescent="0.25">
      <c r="A1002" s="32" t="s">
        <v>1164</v>
      </c>
      <c r="B1002" s="15">
        <v>4</v>
      </c>
      <c r="C1002" s="33" t="s">
        <v>1140</v>
      </c>
      <c r="D1002" s="31">
        <v>136</v>
      </c>
      <c r="E1002" s="38"/>
      <c r="F1002" s="41"/>
      <c r="G1002" s="44"/>
      <c r="H1002" s="43"/>
    </row>
    <row r="1003" spans="1:8" s="39" customFormat="1" ht="21" x14ac:dyDescent="0.25">
      <c r="A1003" s="32" t="s">
        <v>1164</v>
      </c>
      <c r="B1003" s="15">
        <v>3</v>
      </c>
      <c r="C1003" s="33" t="s">
        <v>1091</v>
      </c>
      <c r="D1003" s="31">
        <v>157</v>
      </c>
      <c r="E1003" s="38"/>
      <c r="F1003" s="41"/>
      <c r="G1003" s="44"/>
      <c r="H1003" s="43"/>
    </row>
    <row r="1004" spans="1:8" s="39" customFormat="1" ht="21" x14ac:dyDescent="0.25">
      <c r="A1004" s="32" t="s">
        <v>1164</v>
      </c>
      <c r="B1004" s="15">
        <v>4</v>
      </c>
      <c r="C1004" s="33" t="s">
        <v>1140</v>
      </c>
      <c r="D1004" s="31">
        <v>66</v>
      </c>
      <c r="E1004" s="38"/>
      <c r="F1004" s="41"/>
      <c r="G1004" s="44"/>
      <c r="H1004" s="43"/>
    </row>
    <row r="1005" spans="1:8" s="39" customFormat="1" ht="21" x14ac:dyDescent="0.25">
      <c r="A1005" s="32" t="s">
        <v>1164</v>
      </c>
      <c r="B1005" s="15">
        <v>4</v>
      </c>
      <c r="C1005" s="33" t="s">
        <v>1140</v>
      </c>
      <c r="D1005" s="31">
        <v>65</v>
      </c>
      <c r="E1005" s="38"/>
      <c r="F1005" s="41"/>
      <c r="G1005" s="44"/>
      <c r="H1005" s="43"/>
    </row>
    <row r="1006" spans="1:8" s="39" customFormat="1" ht="21" x14ac:dyDescent="0.25">
      <c r="A1006" s="32" t="s">
        <v>1164</v>
      </c>
      <c r="B1006" s="15">
        <v>4</v>
      </c>
      <c r="C1006" s="33" t="s">
        <v>1140</v>
      </c>
      <c r="D1006" s="31">
        <v>51</v>
      </c>
      <c r="E1006" s="38"/>
      <c r="F1006" s="41"/>
      <c r="G1006" s="44"/>
      <c r="H1006" s="43"/>
    </row>
    <row r="1007" spans="1:8" s="39" customFormat="1" ht="21" x14ac:dyDescent="0.25">
      <c r="A1007" s="32" t="s">
        <v>1164</v>
      </c>
      <c r="B1007" s="15">
        <v>3</v>
      </c>
      <c r="C1007" s="33" t="s">
        <v>1091</v>
      </c>
      <c r="D1007" s="31">
        <v>54</v>
      </c>
      <c r="E1007" s="38"/>
      <c r="F1007" s="41"/>
      <c r="G1007" s="44"/>
      <c r="H1007" s="43"/>
    </row>
    <row r="1008" spans="1:8" s="39" customFormat="1" ht="21" x14ac:dyDescent="0.25">
      <c r="A1008" s="32" t="s">
        <v>1164</v>
      </c>
      <c r="B1008" s="15">
        <v>3</v>
      </c>
      <c r="C1008" s="33" t="s">
        <v>1091</v>
      </c>
      <c r="D1008" s="31">
        <v>85</v>
      </c>
      <c r="E1008" s="38"/>
      <c r="F1008" s="41"/>
      <c r="G1008" s="44"/>
      <c r="H1008" s="43"/>
    </row>
    <row r="1009" spans="1:8" s="39" customFormat="1" ht="21" x14ac:dyDescent="0.25">
      <c r="A1009" s="32" t="s">
        <v>1164</v>
      </c>
      <c r="B1009" s="15" t="s">
        <v>1167</v>
      </c>
      <c r="C1009" s="33" t="s">
        <v>1168</v>
      </c>
      <c r="D1009" s="31">
        <v>46</v>
      </c>
      <c r="E1009" s="38"/>
      <c r="F1009" s="41"/>
      <c r="G1009" s="44"/>
      <c r="H1009" s="43"/>
    </row>
    <row r="1010" spans="1:8" s="39" customFormat="1" ht="21" x14ac:dyDescent="0.25">
      <c r="A1010" s="32" t="s">
        <v>1164</v>
      </c>
      <c r="B1010" s="15" t="s">
        <v>1167</v>
      </c>
      <c r="C1010" s="33" t="s">
        <v>1168</v>
      </c>
      <c r="D1010" s="31">
        <v>140</v>
      </c>
      <c r="E1010" s="38"/>
      <c r="F1010" s="41"/>
      <c r="G1010" s="44"/>
      <c r="H1010" s="43"/>
    </row>
    <row r="1011" spans="1:8" s="39" customFormat="1" ht="21" x14ac:dyDescent="0.25">
      <c r="A1011" s="32" t="s">
        <v>1164</v>
      </c>
      <c r="B1011" s="15" t="s">
        <v>1167</v>
      </c>
      <c r="C1011" s="33" t="s">
        <v>1168</v>
      </c>
      <c r="D1011" s="31">
        <v>142</v>
      </c>
      <c r="E1011" s="38"/>
      <c r="F1011" s="41"/>
      <c r="G1011" s="44"/>
      <c r="H1011" s="43"/>
    </row>
    <row r="1012" spans="1:8" s="39" customFormat="1" ht="21" x14ac:dyDescent="0.25">
      <c r="A1012" s="32" t="s">
        <v>1164</v>
      </c>
      <c r="B1012" s="15">
        <v>4</v>
      </c>
      <c r="C1012" s="33" t="s">
        <v>1140</v>
      </c>
      <c r="D1012" s="31">
        <v>152</v>
      </c>
      <c r="E1012" s="38"/>
      <c r="F1012" s="41"/>
      <c r="G1012" s="44"/>
      <c r="H1012" s="43"/>
    </row>
    <row r="1013" spans="1:8" s="39" customFormat="1" ht="21" x14ac:dyDescent="0.25">
      <c r="A1013" s="32" t="s">
        <v>1164</v>
      </c>
      <c r="B1013" s="15" t="s">
        <v>1167</v>
      </c>
      <c r="C1013" s="33" t="s">
        <v>1168</v>
      </c>
      <c r="D1013" s="31">
        <v>140</v>
      </c>
      <c r="E1013" s="38"/>
      <c r="F1013" s="41"/>
      <c r="G1013" s="44"/>
      <c r="H1013" s="43"/>
    </row>
    <row r="1014" spans="1:8" s="39" customFormat="1" ht="21" x14ac:dyDescent="0.25">
      <c r="A1014" s="32" t="s">
        <v>1164</v>
      </c>
      <c r="B1014" s="15">
        <v>4</v>
      </c>
      <c r="C1014" s="33" t="s">
        <v>1140</v>
      </c>
      <c r="D1014" s="31">
        <v>53</v>
      </c>
      <c r="E1014" s="38"/>
      <c r="F1014" s="41"/>
      <c r="G1014" s="44"/>
      <c r="H1014" s="43"/>
    </row>
    <row r="1015" spans="1:8" s="39" customFormat="1" ht="21" x14ac:dyDescent="0.25">
      <c r="A1015" s="32" t="s">
        <v>1164</v>
      </c>
      <c r="B1015" s="15">
        <v>4</v>
      </c>
      <c r="C1015" s="33" t="s">
        <v>1140</v>
      </c>
      <c r="D1015" s="31">
        <v>132</v>
      </c>
      <c r="E1015" s="38"/>
      <c r="F1015" s="41"/>
      <c r="G1015" s="44"/>
      <c r="H1015" s="43"/>
    </row>
    <row r="1016" spans="1:8" s="39" customFormat="1" ht="21" x14ac:dyDescent="0.25">
      <c r="A1016" s="32" t="s">
        <v>1164</v>
      </c>
      <c r="B1016" s="15">
        <v>4</v>
      </c>
      <c r="C1016" s="33" t="s">
        <v>1140</v>
      </c>
      <c r="D1016" s="31">
        <v>6</v>
      </c>
      <c r="E1016" s="38"/>
      <c r="F1016" s="41"/>
      <c r="G1016" s="44"/>
      <c r="H1016" s="43"/>
    </row>
    <row r="1017" spans="1:8" s="39" customFormat="1" ht="21" x14ac:dyDescent="0.25">
      <c r="A1017" s="32" t="s">
        <v>1164</v>
      </c>
      <c r="B1017" s="15">
        <v>4</v>
      </c>
      <c r="C1017" s="33" t="s">
        <v>1140</v>
      </c>
      <c r="D1017" s="31">
        <v>131</v>
      </c>
      <c r="E1017" s="38"/>
      <c r="F1017" s="41"/>
      <c r="G1017" s="44"/>
      <c r="H1017" s="43"/>
    </row>
    <row r="1018" spans="1:8" s="39" customFormat="1" ht="21" x14ac:dyDescent="0.25">
      <c r="A1018" s="32" t="s">
        <v>1164</v>
      </c>
      <c r="B1018" s="15">
        <v>4</v>
      </c>
      <c r="C1018" s="33" t="s">
        <v>1140</v>
      </c>
      <c r="D1018" s="31">
        <v>166</v>
      </c>
      <c r="E1018" s="38"/>
      <c r="F1018" s="41"/>
      <c r="G1018" s="44"/>
      <c r="H1018" s="43"/>
    </row>
    <row r="1019" spans="1:8" s="39" customFormat="1" ht="21" x14ac:dyDescent="0.25">
      <c r="A1019" s="32" t="s">
        <v>1164</v>
      </c>
      <c r="B1019" s="15">
        <v>4</v>
      </c>
      <c r="C1019" s="33" t="s">
        <v>1140</v>
      </c>
      <c r="D1019" s="31">
        <v>166</v>
      </c>
      <c r="E1019" s="38"/>
      <c r="F1019" s="41"/>
      <c r="G1019" s="44"/>
      <c r="H1019" s="43"/>
    </row>
    <row r="1020" spans="1:8" s="39" customFormat="1" ht="21" x14ac:dyDescent="0.25">
      <c r="A1020" s="32" t="s">
        <v>1164</v>
      </c>
      <c r="B1020" s="15">
        <v>4</v>
      </c>
      <c r="C1020" s="33" t="s">
        <v>1140</v>
      </c>
      <c r="D1020" s="31">
        <f>12-1</f>
        <v>11</v>
      </c>
      <c r="E1020" s="38"/>
      <c r="F1020" s="41"/>
      <c r="G1020" s="44"/>
      <c r="H1020" s="43"/>
    </row>
    <row r="1021" spans="1:8" s="39" customFormat="1" ht="21" x14ac:dyDescent="0.25">
      <c r="A1021" s="32" t="s">
        <v>1164</v>
      </c>
      <c r="B1021" s="15">
        <v>4</v>
      </c>
      <c r="C1021" s="33" t="s">
        <v>1140</v>
      </c>
      <c r="D1021" s="31">
        <v>108</v>
      </c>
      <c r="E1021" s="38"/>
      <c r="F1021" s="41"/>
      <c r="G1021" s="44"/>
      <c r="H1021" s="43"/>
    </row>
    <row r="1022" spans="1:8" s="39" customFormat="1" ht="21" x14ac:dyDescent="0.25">
      <c r="A1022" s="32" t="s">
        <v>1164</v>
      </c>
      <c r="B1022" s="15">
        <v>4</v>
      </c>
      <c r="C1022" s="33" t="s">
        <v>1140</v>
      </c>
      <c r="D1022" s="31">
        <v>112</v>
      </c>
      <c r="E1022" s="38"/>
      <c r="F1022" s="41"/>
      <c r="G1022" s="44"/>
      <c r="H1022" s="43"/>
    </row>
    <row r="1023" spans="1:8" s="39" customFormat="1" ht="21" x14ac:dyDescent="0.25">
      <c r="A1023" s="32" t="s">
        <v>1164</v>
      </c>
      <c r="B1023" s="15">
        <v>4</v>
      </c>
      <c r="C1023" s="33" t="s">
        <v>1140</v>
      </c>
      <c r="D1023" s="31">
        <v>192</v>
      </c>
      <c r="E1023" s="38"/>
      <c r="F1023" s="41"/>
      <c r="G1023" s="44"/>
      <c r="H1023" s="43"/>
    </row>
    <row r="1024" spans="1:8" s="39" customFormat="1" ht="21" x14ac:dyDescent="0.25">
      <c r="A1024" s="32" t="s">
        <v>1164</v>
      </c>
      <c r="B1024" s="15">
        <v>7</v>
      </c>
      <c r="C1024" s="33" t="s">
        <v>542</v>
      </c>
      <c r="D1024" s="31">
        <v>48</v>
      </c>
      <c r="E1024" s="38"/>
      <c r="F1024" s="41"/>
      <c r="G1024" s="44"/>
      <c r="H1024" s="43"/>
    </row>
    <row r="1025" spans="1:9" s="39" customFormat="1" ht="21" x14ac:dyDescent="0.25">
      <c r="A1025" s="32" t="s">
        <v>1164</v>
      </c>
      <c r="B1025" s="15">
        <v>4</v>
      </c>
      <c r="C1025" s="33" t="s">
        <v>1140</v>
      </c>
      <c r="D1025" s="31">
        <v>53</v>
      </c>
      <c r="E1025" s="38"/>
      <c r="F1025" s="41"/>
      <c r="G1025" s="44"/>
      <c r="H1025" s="43"/>
    </row>
    <row r="1026" spans="1:9" s="39" customFormat="1" ht="21" x14ac:dyDescent="0.25">
      <c r="A1026" s="32" t="s">
        <v>1164</v>
      </c>
      <c r="B1026" s="15">
        <v>3</v>
      </c>
      <c r="C1026" s="33" t="s">
        <v>1091</v>
      </c>
      <c r="D1026" s="31">
        <v>21</v>
      </c>
      <c r="E1026" s="38"/>
      <c r="F1026" s="41"/>
      <c r="G1026" s="44"/>
      <c r="H1026" s="43"/>
    </row>
    <row r="1027" spans="1:9" s="39" customFormat="1" ht="21" x14ac:dyDescent="0.25">
      <c r="A1027" s="32" t="s">
        <v>1164</v>
      </c>
      <c r="B1027" s="15">
        <v>3</v>
      </c>
      <c r="C1027" s="33" t="s">
        <v>1091</v>
      </c>
      <c r="D1027" s="31">
        <v>19</v>
      </c>
      <c r="E1027" s="38"/>
      <c r="F1027" s="41"/>
      <c r="G1027" s="44"/>
      <c r="H1027" s="43"/>
    </row>
    <row r="1028" spans="1:9" s="39" customFormat="1" ht="21" x14ac:dyDescent="0.25">
      <c r="A1028" s="32" t="s">
        <v>1164</v>
      </c>
      <c r="B1028" s="15">
        <v>3</v>
      </c>
      <c r="C1028" s="33" t="s">
        <v>1091</v>
      </c>
      <c r="D1028" s="31">
        <v>29</v>
      </c>
      <c r="E1028" s="38"/>
      <c r="F1028" s="41"/>
      <c r="G1028" s="44"/>
      <c r="H1028" s="43"/>
    </row>
    <row r="1029" spans="1:9" s="39" customFormat="1" ht="21" x14ac:dyDescent="0.25">
      <c r="A1029" s="32" t="s">
        <v>1164</v>
      </c>
      <c r="B1029" s="15">
        <v>3</v>
      </c>
      <c r="C1029" s="33" t="s">
        <v>1091</v>
      </c>
      <c r="D1029" s="31">
        <v>29</v>
      </c>
      <c r="E1029" s="38"/>
      <c r="F1029" s="41"/>
      <c r="G1029" s="44"/>
      <c r="H1029" s="43"/>
    </row>
    <row r="1030" spans="1:9" s="39" customFormat="1" ht="21" x14ac:dyDescent="0.25">
      <c r="A1030" s="32" t="s">
        <v>1164</v>
      </c>
      <c r="B1030" s="15">
        <v>4</v>
      </c>
      <c r="C1030" s="33" t="s">
        <v>1140</v>
      </c>
      <c r="D1030" s="31">
        <v>100</v>
      </c>
      <c r="E1030" s="38"/>
      <c r="F1030" s="41"/>
      <c r="G1030" s="44"/>
      <c r="H1030" s="43"/>
    </row>
    <row r="1031" spans="1:9" s="39" customFormat="1" ht="21" x14ac:dyDescent="0.25">
      <c r="A1031" s="32" t="s">
        <v>1164</v>
      </c>
      <c r="B1031" s="15">
        <v>3</v>
      </c>
      <c r="C1031" s="33" t="s">
        <v>1091</v>
      </c>
      <c r="D1031" s="31">
        <v>73</v>
      </c>
      <c r="E1031" s="38"/>
      <c r="F1031" s="41"/>
      <c r="G1031" s="44"/>
      <c r="H1031" s="43"/>
    </row>
    <row r="1032" spans="1:9" s="46" customFormat="1" ht="21" x14ac:dyDescent="0.25">
      <c r="A1032" s="32" t="s">
        <v>1164</v>
      </c>
      <c r="B1032" s="15">
        <v>4</v>
      </c>
      <c r="C1032" s="33" t="s">
        <v>1140</v>
      </c>
      <c r="D1032" s="31">
        <v>50</v>
      </c>
      <c r="E1032" s="38"/>
      <c r="F1032" s="45"/>
      <c r="G1032" s="44"/>
      <c r="H1032" s="43"/>
      <c r="I1032" s="39"/>
    </row>
    <row r="1033" spans="1:9" s="46" customFormat="1" ht="21" x14ac:dyDescent="0.25">
      <c r="A1033" s="32" t="s">
        <v>1164</v>
      </c>
      <c r="B1033" s="15">
        <v>4</v>
      </c>
      <c r="C1033" s="33" t="s">
        <v>1140</v>
      </c>
      <c r="D1033" s="31">
        <v>37</v>
      </c>
      <c r="E1033" s="38"/>
      <c r="F1033" s="45"/>
      <c r="G1033" s="44"/>
      <c r="H1033" s="43"/>
      <c r="I1033" s="39"/>
    </row>
    <row r="1034" spans="1:9" s="46" customFormat="1" ht="21" x14ac:dyDescent="0.25">
      <c r="A1034" s="32" t="s">
        <v>1164</v>
      </c>
      <c r="B1034" s="15">
        <v>4</v>
      </c>
      <c r="C1034" s="33" t="s">
        <v>1140</v>
      </c>
      <c r="D1034" s="31">
        <v>143</v>
      </c>
      <c r="E1034" s="38"/>
      <c r="F1034" s="45"/>
      <c r="G1034" s="44"/>
      <c r="H1034" s="43"/>
      <c r="I1034" s="39"/>
    </row>
    <row r="1035" spans="1:9" s="46" customFormat="1" ht="21" x14ac:dyDescent="0.25">
      <c r="A1035" s="32" t="s">
        <v>1164</v>
      </c>
      <c r="B1035" s="15">
        <v>4</v>
      </c>
      <c r="C1035" s="33" t="s">
        <v>1140</v>
      </c>
      <c r="D1035" s="31">
        <v>111</v>
      </c>
      <c r="E1035" s="38"/>
      <c r="F1035" s="45"/>
      <c r="G1035" s="44"/>
      <c r="H1035" s="43"/>
      <c r="I1035" s="39"/>
    </row>
    <row r="1036" spans="1:9" s="46" customFormat="1" ht="21" x14ac:dyDescent="0.25">
      <c r="A1036" s="32" t="s">
        <v>1164</v>
      </c>
      <c r="B1036" s="15">
        <v>3</v>
      </c>
      <c r="C1036" s="33" t="s">
        <v>1091</v>
      </c>
      <c r="D1036" s="31">
        <v>41</v>
      </c>
      <c r="E1036" s="38"/>
      <c r="F1036" s="45"/>
      <c r="G1036" s="44"/>
      <c r="H1036" s="43"/>
      <c r="I1036" s="39"/>
    </row>
    <row r="1037" spans="1:9" s="46" customFormat="1" ht="21" x14ac:dyDescent="0.25">
      <c r="A1037" s="32" t="s">
        <v>1164</v>
      </c>
      <c r="B1037" s="15">
        <v>4</v>
      </c>
      <c r="C1037" s="33" t="s">
        <v>1140</v>
      </c>
      <c r="D1037" s="31">
        <v>100</v>
      </c>
      <c r="E1037" s="38"/>
      <c r="F1037" s="45"/>
      <c r="G1037" s="44"/>
      <c r="H1037" s="43"/>
      <c r="I1037" s="39"/>
    </row>
    <row r="1038" spans="1:9" s="46" customFormat="1" ht="21" x14ac:dyDescent="0.25">
      <c r="A1038" s="32" t="s">
        <v>1164</v>
      </c>
      <c r="B1038" s="15">
        <v>7</v>
      </c>
      <c r="C1038" s="33" t="s">
        <v>542</v>
      </c>
      <c r="D1038" s="31">
        <v>60</v>
      </c>
      <c r="E1038" s="38"/>
      <c r="F1038" s="45"/>
      <c r="G1038" s="44"/>
      <c r="H1038" s="43"/>
      <c r="I1038" s="39"/>
    </row>
    <row r="1039" spans="1:9" s="46" customFormat="1" ht="21" x14ac:dyDescent="0.25">
      <c r="A1039" s="32" t="s">
        <v>1164</v>
      </c>
      <c r="B1039" s="15">
        <v>7</v>
      </c>
      <c r="C1039" s="33" t="s">
        <v>542</v>
      </c>
      <c r="D1039" s="31">
        <v>60</v>
      </c>
      <c r="E1039" s="38"/>
      <c r="F1039" s="45"/>
      <c r="G1039" s="44"/>
      <c r="H1039" s="43"/>
      <c r="I1039" s="39"/>
    </row>
    <row r="1040" spans="1:9" s="46" customFormat="1" ht="21" x14ac:dyDescent="0.25">
      <c r="A1040" s="32" t="s">
        <v>1164</v>
      </c>
      <c r="B1040" s="15">
        <v>4</v>
      </c>
      <c r="C1040" s="33" t="s">
        <v>1140</v>
      </c>
      <c r="D1040" s="31">
        <v>35</v>
      </c>
      <c r="E1040" s="38"/>
      <c r="F1040" s="45"/>
      <c r="G1040" s="44"/>
      <c r="H1040" s="43"/>
      <c r="I1040" s="39"/>
    </row>
    <row r="1041" spans="1:9" s="46" customFormat="1" ht="21" x14ac:dyDescent="0.25">
      <c r="A1041" s="32" t="s">
        <v>1164</v>
      </c>
      <c r="B1041" s="15">
        <v>3</v>
      </c>
      <c r="C1041" s="33" t="s">
        <v>1091</v>
      </c>
      <c r="D1041" s="31">
        <v>25</v>
      </c>
      <c r="E1041" s="38"/>
      <c r="F1041" s="45"/>
      <c r="G1041" s="44"/>
      <c r="H1041" s="43"/>
      <c r="I1041" s="39"/>
    </row>
    <row r="1042" spans="1:9" s="46" customFormat="1" ht="21" x14ac:dyDescent="0.25">
      <c r="A1042" s="32" t="s">
        <v>1164</v>
      </c>
      <c r="B1042" s="15">
        <v>4</v>
      </c>
      <c r="C1042" s="33" t="s">
        <v>1140</v>
      </c>
      <c r="D1042" s="31">
        <v>49</v>
      </c>
      <c r="E1042" s="38"/>
      <c r="F1042" s="45"/>
      <c r="G1042" s="44"/>
      <c r="H1042" s="43"/>
      <c r="I1042" s="39"/>
    </row>
    <row r="1043" spans="1:9" s="46" customFormat="1" ht="21" x14ac:dyDescent="0.25">
      <c r="A1043" s="32" t="s">
        <v>1164</v>
      </c>
      <c r="B1043" s="15">
        <v>7</v>
      </c>
      <c r="C1043" s="33" t="s">
        <v>542</v>
      </c>
      <c r="D1043" s="31">
        <v>60</v>
      </c>
      <c r="E1043" s="38"/>
      <c r="F1043" s="45"/>
      <c r="G1043" s="44"/>
      <c r="H1043" s="43"/>
      <c r="I1043" s="39"/>
    </row>
    <row r="1044" spans="1:9" s="46" customFormat="1" ht="21" x14ac:dyDescent="0.25">
      <c r="A1044" s="32" t="s">
        <v>1164</v>
      </c>
      <c r="B1044" s="15">
        <v>4</v>
      </c>
      <c r="C1044" s="33" t="s">
        <v>1140</v>
      </c>
      <c r="D1044" s="31">
        <v>50</v>
      </c>
      <c r="E1044" s="38"/>
      <c r="F1044" s="45"/>
      <c r="G1044" s="44"/>
      <c r="H1044" s="43"/>
      <c r="I1044" s="39"/>
    </row>
    <row r="1045" spans="1:9" s="46" customFormat="1" ht="21" x14ac:dyDescent="0.25">
      <c r="A1045" s="32" t="s">
        <v>1164</v>
      </c>
      <c r="B1045" s="15">
        <v>3</v>
      </c>
      <c r="C1045" s="33" t="s">
        <v>1091</v>
      </c>
      <c r="D1045" s="31">
        <v>26</v>
      </c>
      <c r="E1045" s="38"/>
      <c r="F1045" s="45"/>
      <c r="G1045" s="44"/>
      <c r="H1045" s="43"/>
      <c r="I1045" s="39"/>
    </row>
    <row r="1046" spans="1:9" s="46" customFormat="1" ht="21" x14ac:dyDescent="0.25">
      <c r="A1046" s="32" t="s">
        <v>1164</v>
      </c>
      <c r="B1046" s="15">
        <v>7</v>
      </c>
      <c r="C1046" s="33" t="s">
        <v>542</v>
      </c>
      <c r="D1046" s="31">
        <v>28</v>
      </c>
      <c r="E1046" s="38"/>
      <c r="F1046" s="45"/>
      <c r="G1046" s="44"/>
      <c r="H1046" s="43"/>
      <c r="I1046" s="39"/>
    </row>
    <row r="1047" spans="1:9" s="46" customFormat="1" ht="21" x14ac:dyDescent="0.25">
      <c r="A1047" s="32" t="s">
        <v>1164</v>
      </c>
      <c r="B1047" s="15">
        <v>7</v>
      </c>
      <c r="C1047" s="33" t="s">
        <v>542</v>
      </c>
      <c r="D1047" s="31">
        <v>28</v>
      </c>
      <c r="E1047" s="38"/>
      <c r="F1047" s="45"/>
      <c r="G1047" s="44"/>
      <c r="H1047" s="43"/>
      <c r="I1047" s="39"/>
    </row>
    <row r="1048" spans="1:9" s="30" customFormat="1" ht="21" x14ac:dyDescent="0.25">
      <c r="A1048" s="15" t="s">
        <v>1169</v>
      </c>
      <c r="B1048" s="15">
        <v>4</v>
      </c>
      <c r="C1048" s="16" t="s">
        <v>1170</v>
      </c>
      <c r="D1048" s="31">
        <v>22</v>
      </c>
      <c r="E1048" s="18"/>
      <c r="F1048" s="28"/>
    </row>
    <row r="1049" spans="1:9" s="30" customFormat="1" ht="21" x14ac:dyDescent="0.25">
      <c r="A1049" s="15" t="s">
        <v>1169</v>
      </c>
      <c r="B1049" s="15">
        <v>4</v>
      </c>
      <c r="C1049" s="16" t="s">
        <v>1171</v>
      </c>
      <c r="D1049" s="31">
        <v>16</v>
      </c>
      <c r="E1049" s="18"/>
      <c r="F1049" s="28"/>
    </row>
    <row r="1050" spans="1:9" s="30" customFormat="1" ht="21" x14ac:dyDescent="0.25">
      <c r="A1050" s="15" t="s">
        <v>1169</v>
      </c>
      <c r="B1050" s="15">
        <v>4</v>
      </c>
      <c r="C1050" s="16" t="s">
        <v>1172</v>
      </c>
      <c r="D1050" s="31">
        <v>18</v>
      </c>
      <c r="E1050" s="18"/>
      <c r="F1050" s="28"/>
    </row>
    <row r="1051" spans="1:9" s="30" customFormat="1" ht="21" x14ac:dyDescent="0.25">
      <c r="A1051" s="15" t="s">
        <v>1173</v>
      </c>
      <c r="B1051" s="15">
        <v>4</v>
      </c>
      <c r="C1051" s="16" t="s">
        <v>1174</v>
      </c>
      <c r="D1051" s="31">
        <v>20</v>
      </c>
      <c r="E1051" s="18"/>
      <c r="F1051" s="28"/>
    </row>
    <row r="1052" spans="1:9" s="30" customFormat="1" ht="21" x14ac:dyDescent="0.25">
      <c r="A1052" s="15" t="s">
        <v>1173</v>
      </c>
      <c r="B1052" s="15">
        <v>4</v>
      </c>
      <c r="C1052" s="16" t="s">
        <v>1175</v>
      </c>
      <c r="D1052" s="31">
        <v>22</v>
      </c>
      <c r="E1052" s="18"/>
      <c r="F1052" s="28"/>
    </row>
    <row r="1053" spans="1:9" s="30" customFormat="1" ht="39" x14ac:dyDescent="0.25">
      <c r="A1053" s="15" t="s">
        <v>1176</v>
      </c>
      <c r="B1053" s="15">
        <v>4</v>
      </c>
      <c r="C1053" s="16" t="s">
        <v>1177</v>
      </c>
      <c r="D1053" s="31">
        <v>1</v>
      </c>
      <c r="E1053" s="18"/>
      <c r="F1053" s="28"/>
    </row>
    <row r="1054" spans="1:9" s="30" customFormat="1" ht="39" x14ac:dyDescent="0.25">
      <c r="A1054" s="15" t="s">
        <v>1178</v>
      </c>
      <c r="B1054" s="15">
        <v>4</v>
      </c>
      <c r="C1054" s="16" t="s">
        <v>1179</v>
      </c>
      <c r="D1054" s="31">
        <v>97</v>
      </c>
      <c r="E1054" s="18"/>
      <c r="F1054" s="28"/>
    </row>
    <row r="1055" spans="1:9" s="30" customFormat="1" ht="39" x14ac:dyDescent="0.25">
      <c r="A1055" s="15" t="s">
        <v>1178</v>
      </c>
      <c r="B1055" s="15">
        <v>4</v>
      </c>
      <c r="C1055" s="16" t="s">
        <v>1179</v>
      </c>
      <c r="D1055" s="31">
        <v>98</v>
      </c>
      <c r="E1055" s="18"/>
      <c r="F1055" s="28"/>
    </row>
    <row r="1056" spans="1:9" s="30" customFormat="1" ht="39" x14ac:dyDescent="0.25">
      <c r="A1056" s="15" t="s">
        <v>1180</v>
      </c>
      <c r="B1056" s="15">
        <v>4</v>
      </c>
      <c r="C1056" s="16" t="s">
        <v>1181</v>
      </c>
      <c r="D1056" s="31">
        <v>33</v>
      </c>
      <c r="E1056" s="18"/>
      <c r="F1056" s="28"/>
    </row>
    <row r="1057" spans="1:6" s="30" customFormat="1" ht="58.5" x14ac:dyDescent="0.25">
      <c r="A1057" s="15" t="s">
        <v>1182</v>
      </c>
      <c r="B1057" s="15">
        <v>3.9</v>
      </c>
      <c r="C1057" s="16" t="s">
        <v>1183</v>
      </c>
      <c r="D1057" s="31">
        <v>34</v>
      </c>
      <c r="E1057" s="18"/>
      <c r="F1057" s="28"/>
    </row>
    <row r="1058" spans="1:6" s="30" customFormat="1" ht="58.5" x14ac:dyDescent="0.25">
      <c r="A1058" s="15" t="s">
        <v>1182</v>
      </c>
      <c r="B1058" s="15">
        <v>3.9</v>
      </c>
      <c r="C1058" s="16" t="s">
        <v>1184</v>
      </c>
      <c r="D1058" s="31">
        <v>33</v>
      </c>
      <c r="E1058" s="18"/>
      <c r="F1058" s="28"/>
    </row>
    <row r="1059" spans="1:6" s="30" customFormat="1" ht="39" x14ac:dyDescent="0.25">
      <c r="A1059" s="15" t="s">
        <v>1180</v>
      </c>
      <c r="B1059" s="15">
        <v>4</v>
      </c>
      <c r="C1059" s="16" t="s">
        <v>1185</v>
      </c>
      <c r="D1059" s="31">
        <v>44</v>
      </c>
      <c r="E1059" s="18"/>
      <c r="F1059" s="28"/>
    </row>
    <row r="1060" spans="1:6" s="30" customFormat="1" ht="39" x14ac:dyDescent="0.25">
      <c r="A1060" s="15" t="s">
        <v>1180</v>
      </c>
      <c r="B1060" s="15">
        <v>4</v>
      </c>
      <c r="C1060" s="16" t="s">
        <v>1185</v>
      </c>
      <c r="D1060" s="31">
        <v>21</v>
      </c>
      <c r="E1060" s="18"/>
      <c r="F1060" s="28"/>
    </row>
    <row r="1061" spans="1:6" s="30" customFormat="1" ht="39" x14ac:dyDescent="0.25">
      <c r="A1061" s="15" t="s">
        <v>1180</v>
      </c>
      <c r="B1061" s="15">
        <v>4</v>
      </c>
      <c r="C1061" s="16" t="s">
        <v>1181</v>
      </c>
      <c r="D1061" s="31">
        <v>1</v>
      </c>
      <c r="E1061" s="18"/>
      <c r="F1061" s="28"/>
    </row>
    <row r="1062" spans="1:6" s="30" customFormat="1" ht="21" x14ac:dyDescent="0.25">
      <c r="A1062" s="15" t="s">
        <v>1186</v>
      </c>
      <c r="B1062" s="15">
        <v>4</v>
      </c>
      <c r="C1062" s="16" t="s">
        <v>1187</v>
      </c>
      <c r="D1062" s="31">
        <v>54</v>
      </c>
      <c r="E1062" s="18"/>
      <c r="F1062" s="28"/>
    </row>
    <row r="1063" spans="1:6" s="30" customFormat="1" ht="21" x14ac:dyDescent="0.25">
      <c r="A1063" s="15" t="s">
        <v>1188</v>
      </c>
      <c r="B1063" s="15">
        <v>4</v>
      </c>
      <c r="C1063" s="16" t="s">
        <v>1189</v>
      </c>
      <c r="D1063" s="31">
        <v>219</v>
      </c>
      <c r="E1063" s="18"/>
      <c r="F1063" s="28"/>
    </row>
    <row r="1064" spans="1:6" s="30" customFormat="1" ht="21" x14ac:dyDescent="0.25">
      <c r="A1064" s="15" t="s">
        <v>1186</v>
      </c>
      <c r="B1064" s="15">
        <v>4</v>
      </c>
      <c r="C1064" s="16" t="s">
        <v>1190</v>
      </c>
      <c r="D1064" s="31">
        <v>45</v>
      </c>
      <c r="E1064" s="18"/>
      <c r="F1064" s="28"/>
    </row>
    <row r="1065" spans="1:6" s="30" customFormat="1" ht="39" x14ac:dyDescent="0.25">
      <c r="A1065" s="15" t="s">
        <v>1191</v>
      </c>
      <c r="B1065" s="15">
        <v>4</v>
      </c>
      <c r="C1065" s="16" t="s">
        <v>1192</v>
      </c>
      <c r="D1065" s="31">
        <v>43</v>
      </c>
      <c r="E1065" s="18"/>
      <c r="F1065" s="28"/>
    </row>
    <row r="1066" spans="1:6" s="30" customFormat="1" ht="21" x14ac:dyDescent="0.25">
      <c r="A1066" s="15" t="s">
        <v>1193</v>
      </c>
      <c r="B1066" s="15">
        <v>3</v>
      </c>
      <c r="C1066" s="16" t="s">
        <v>1194</v>
      </c>
      <c r="D1066" s="31">
        <v>62</v>
      </c>
      <c r="E1066" s="18"/>
      <c r="F1066" s="28"/>
    </row>
    <row r="1067" spans="1:6" s="30" customFormat="1" ht="21" x14ac:dyDescent="0.25">
      <c r="A1067" s="15" t="s">
        <v>1193</v>
      </c>
      <c r="B1067" s="15">
        <v>3</v>
      </c>
      <c r="C1067" s="16" t="s">
        <v>1194</v>
      </c>
      <c r="D1067" s="31">
        <v>60</v>
      </c>
      <c r="E1067" s="18"/>
      <c r="F1067" s="28"/>
    </row>
    <row r="1068" spans="1:6" s="30" customFormat="1" ht="21" x14ac:dyDescent="0.25">
      <c r="A1068" s="15" t="s">
        <v>1193</v>
      </c>
      <c r="B1068" s="15">
        <v>3</v>
      </c>
      <c r="C1068" s="16" t="s">
        <v>1194</v>
      </c>
      <c r="D1068" s="31">
        <v>60</v>
      </c>
      <c r="E1068" s="18"/>
      <c r="F1068" s="28"/>
    </row>
    <row r="1069" spans="1:6" s="30" customFormat="1" ht="21" x14ac:dyDescent="0.25">
      <c r="A1069" s="15" t="s">
        <v>1193</v>
      </c>
      <c r="B1069" s="15">
        <v>3</v>
      </c>
      <c r="C1069" s="16" t="s">
        <v>1194</v>
      </c>
      <c r="D1069" s="31">
        <v>60</v>
      </c>
      <c r="E1069" s="18"/>
      <c r="F1069" s="28"/>
    </row>
    <row r="1070" spans="1:6" s="30" customFormat="1" ht="21" x14ac:dyDescent="0.25">
      <c r="A1070" s="15" t="s">
        <v>1193</v>
      </c>
      <c r="B1070" s="15">
        <v>3</v>
      </c>
      <c r="C1070" s="16" t="s">
        <v>1194</v>
      </c>
      <c r="D1070" s="31">
        <v>62</v>
      </c>
      <c r="E1070" s="18"/>
      <c r="F1070" s="28"/>
    </row>
    <row r="1071" spans="1:6" s="30" customFormat="1" ht="21" x14ac:dyDescent="0.25">
      <c r="A1071" s="15" t="s">
        <v>1193</v>
      </c>
      <c r="B1071" s="15">
        <v>3</v>
      </c>
      <c r="C1071" s="16" t="s">
        <v>1194</v>
      </c>
      <c r="D1071" s="31">
        <v>60</v>
      </c>
      <c r="E1071" s="18"/>
      <c r="F1071" s="28"/>
    </row>
    <row r="1072" spans="1:6" s="30" customFormat="1" ht="39" x14ac:dyDescent="0.25">
      <c r="A1072" s="15" t="s">
        <v>1195</v>
      </c>
      <c r="B1072" s="15">
        <v>2</v>
      </c>
      <c r="C1072" s="16" t="s">
        <v>1196</v>
      </c>
      <c r="D1072" s="31">
        <v>10</v>
      </c>
      <c r="E1072" s="18"/>
      <c r="F1072" s="28"/>
    </row>
    <row r="1073" spans="1:6" s="30" customFormat="1" ht="58.5" x14ac:dyDescent="0.25">
      <c r="A1073" s="15" t="s">
        <v>1197</v>
      </c>
      <c r="B1073" s="15">
        <v>4</v>
      </c>
      <c r="C1073" s="16" t="s">
        <v>1198</v>
      </c>
      <c r="D1073" s="31">
        <v>24</v>
      </c>
      <c r="E1073" s="18"/>
      <c r="F1073" s="28"/>
    </row>
    <row r="1074" spans="1:6" s="30" customFormat="1" ht="97.5" x14ac:dyDescent="0.25">
      <c r="A1074" s="15" t="s">
        <v>1199</v>
      </c>
      <c r="B1074" s="15">
        <v>4</v>
      </c>
      <c r="C1074" s="16" t="s">
        <v>1200</v>
      </c>
      <c r="D1074" s="31">
        <v>87</v>
      </c>
      <c r="E1074" s="18"/>
      <c r="F1074" s="28"/>
    </row>
    <row r="1075" spans="1:6" s="30" customFormat="1" ht="58.5" x14ac:dyDescent="0.25">
      <c r="A1075" s="15" t="s">
        <v>1201</v>
      </c>
      <c r="B1075" s="15">
        <v>4</v>
      </c>
      <c r="C1075" s="16" t="s">
        <v>1202</v>
      </c>
      <c r="D1075" s="31">
        <v>25</v>
      </c>
      <c r="E1075" s="18"/>
      <c r="F1075" s="28"/>
    </row>
    <row r="1076" spans="1:6" s="30" customFormat="1" ht="58.5" x14ac:dyDescent="0.25">
      <c r="A1076" s="15" t="s">
        <v>1203</v>
      </c>
      <c r="B1076" s="15">
        <v>4</v>
      </c>
      <c r="C1076" s="16" t="s">
        <v>1204</v>
      </c>
      <c r="D1076" s="31">
        <v>39</v>
      </c>
      <c r="E1076" s="18"/>
      <c r="F1076" s="28"/>
    </row>
    <row r="1077" spans="1:6" s="30" customFormat="1" ht="117" x14ac:dyDescent="0.25">
      <c r="A1077" s="15" t="s">
        <v>1205</v>
      </c>
      <c r="B1077" s="15">
        <v>4</v>
      </c>
      <c r="C1077" s="16" t="s">
        <v>1206</v>
      </c>
      <c r="D1077" s="31">
        <v>105</v>
      </c>
      <c r="E1077" s="18"/>
      <c r="F1077" s="28"/>
    </row>
    <row r="1078" spans="1:6" s="30" customFormat="1" ht="58.5" x14ac:dyDescent="0.25">
      <c r="A1078" s="15" t="s">
        <v>1207</v>
      </c>
      <c r="B1078" s="15">
        <v>4</v>
      </c>
      <c r="C1078" s="16" t="s">
        <v>1208</v>
      </c>
      <c r="D1078" s="31">
        <v>89</v>
      </c>
      <c r="E1078" s="18"/>
      <c r="F1078" s="28"/>
    </row>
    <row r="1079" spans="1:6" s="30" customFormat="1" ht="58.5" x14ac:dyDescent="0.25">
      <c r="A1079" s="15" t="s">
        <v>1209</v>
      </c>
      <c r="B1079" s="15">
        <v>4.7</v>
      </c>
      <c r="C1079" s="16" t="s">
        <v>1210</v>
      </c>
      <c r="D1079" s="31">
        <v>44</v>
      </c>
      <c r="E1079" s="18"/>
      <c r="F1079" s="28"/>
    </row>
    <row r="1080" spans="1:6" s="30" customFormat="1" ht="39" x14ac:dyDescent="0.25">
      <c r="A1080" s="15" t="s">
        <v>1211</v>
      </c>
      <c r="B1080" s="15">
        <v>4.7</v>
      </c>
      <c r="C1080" s="16" t="s">
        <v>1212</v>
      </c>
      <c r="D1080" s="31">
        <v>5</v>
      </c>
      <c r="E1080" s="18"/>
      <c r="F1080" s="28"/>
    </row>
    <row r="1081" spans="1:6" s="30" customFormat="1" ht="97.5" x14ac:dyDescent="0.25">
      <c r="A1081" s="15" t="s">
        <v>1213</v>
      </c>
      <c r="B1081" s="15">
        <v>4</v>
      </c>
      <c r="C1081" s="16" t="s">
        <v>1214</v>
      </c>
      <c r="D1081" s="31">
        <v>23</v>
      </c>
      <c r="E1081" s="18"/>
      <c r="F1081" s="28"/>
    </row>
    <row r="1082" spans="1:6" s="30" customFormat="1" ht="58.5" x14ac:dyDescent="0.25">
      <c r="A1082" s="15" t="s">
        <v>1215</v>
      </c>
      <c r="B1082" s="15">
        <v>4</v>
      </c>
      <c r="C1082" s="16" t="s">
        <v>1216</v>
      </c>
      <c r="D1082" s="31">
        <v>66</v>
      </c>
      <c r="E1082" s="18"/>
      <c r="F1082" s="28"/>
    </row>
    <row r="1083" spans="1:6" s="30" customFormat="1" ht="78" x14ac:dyDescent="0.25">
      <c r="A1083" s="15" t="s">
        <v>1217</v>
      </c>
      <c r="B1083" s="15">
        <v>4</v>
      </c>
      <c r="C1083" s="16" t="s">
        <v>1218</v>
      </c>
      <c r="D1083" s="31">
        <v>43</v>
      </c>
      <c r="E1083" s="18"/>
      <c r="F1083" s="28"/>
    </row>
    <row r="1084" spans="1:6" s="30" customFormat="1" ht="39" x14ac:dyDescent="0.25">
      <c r="A1084" s="15" t="s">
        <v>1219</v>
      </c>
      <c r="B1084" s="15">
        <v>4</v>
      </c>
      <c r="C1084" s="16" t="s">
        <v>1220</v>
      </c>
      <c r="D1084" s="31">
        <v>25</v>
      </c>
      <c r="E1084" s="18"/>
      <c r="F1084" s="28"/>
    </row>
    <row r="1085" spans="1:6" s="30" customFormat="1" ht="39" x14ac:dyDescent="0.25">
      <c r="A1085" s="15" t="s">
        <v>1221</v>
      </c>
      <c r="B1085" s="15">
        <v>4</v>
      </c>
      <c r="C1085" s="16" t="s">
        <v>1222</v>
      </c>
      <c r="D1085" s="31">
        <v>109</v>
      </c>
      <c r="E1085" s="18"/>
      <c r="F1085" s="28"/>
    </row>
    <row r="1086" spans="1:6" s="30" customFormat="1" ht="39" x14ac:dyDescent="0.25">
      <c r="A1086" s="15" t="s">
        <v>1221</v>
      </c>
      <c r="B1086" s="15">
        <v>4</v>
      </c>
      <c r="C1086" s="16" t="s">
        <v>1223</v>
      </c>
      <c r="D1086" s="31">
        <v>107</v>
      </c>
      <c r="E1086" s="18"/>
      <c r="F1086" s="28"/>
    </row>
    <row r="1087" spans="1:6" s="30" customFormat="1" ht="58.5" x14ac:dyDescent="0.25">
      <c r="A1087" s="15" t="s">
        <v>1224</v>
      </c>
      <c r="B1087" s="15">
        <v>4</v>
      </c>
      <c r="C1087" s="16" t="s">
        <v>1225</v>
      </c>
      <c r="D1087" s="31">
        <v>22</v>
      </c>
      <c r="E1087" s="18"/>
      <c r="F1087" s="28"/>
    </row>
    <row r="1088" spans="1:6" s="30" customFormat="1" ht="58.5" x14ac:dyDescent="0.25">
      <c r="A1088" s="15" t="s">
        <v>1226</v>
      </c>
      <c r="B1088" s="15">
        <v>4</v>
      </c>
      <c r="C1088" s="16" t="s">
        <v>1227</v>
      </c>
      <c r="D1088" s="31">
        <v>52</v>
      </c>
      <c r="E1088" s="18"/>
      <c r="F1088" s="28"/>
    </row>
    <row r="1089" spans="1:6" s="30" customFormat="1" ht="58.5" x14ac:dyDescent="0.25">
      <c r="A1089" s="15" t="s">
        <v>1226</v>
      </c>
      <c r="B1089" s="15">
        <v>4</v>
      </c>
      <c r="C1089" s="16" t="s">
        <v>1227</v>
      </c>
      <c r="D1089" s="31">
        <v>46</v>
      </c>
      <c r="E1089" s="18"/>
      <c r="F1089" s="28"/>
    </row>
    <row r="1090" spans="1:6" s="30" customFormat="1" ht="78" x14ac:dyDescent="0.25">
      <c r="A1090" s="15" t="s">
        <v>1228</v>
      </c>
      <c r="B1090" s="15">
        <v>4</v>
      </c>
      <c r="C1090" s="16" t="s">
        <v>1229</v>
      </c>
      <c r="D1090" s="31">
        <v>35</v>
      </c>
      <c r="E1090" s="18"/>
      <c r="F1090" s="28"/>
    </row>
    <row r="1091" spans="1:6" s="30" customFormat="1" ht="39" x14ac:dyDescent="0.25">
      <c r="A1091" s="15" t="s">
        <v>1230</v>
      </c>
      <c r="B1091" s="15">
        <v>4</v>
      </c>
      <c r="C1091" s="16" t="s">
        <v>1231</v>
      </c>
      <c r="D1091" s="31">
        <v>77</v>
      </c>
      <c r="E1091" s="18"/>
      <c r="F1091" s="28"/>
    </row>
    <row r="1092" spans="1:6" s="30" customFormat="1" ht="21" x14ac:dyDescent="0.25">
      <c r="A1092" s="15" t="s">
        <v>1211</v>
      </c>
      <c r="B1092" s="15">
        <v>4</v>
      </c>
      <c r="C1092" s="16" t="s">
        <v>1232</v>
      </c>
      <c r="D1092" s="31">
        <v>59</v>
      </c>
      <c r="E1092" s="18"/>
      <c r="F1092" s="28"/>
    </row>
    <row r="1093" spans="1:6" s="30" customFormat="1" ht="21" x14ac:dyDescent="0.25">
      <c r="A1093" s="15" t="s">
        <v>1211</v>
      </c>
      <c r="B1093" s="15">
        <v>4</v>
      </c>
      <c r="C1093" s="16" t="s">
        <v>1233</v>
      </c>
      <c r="D1093" s="31">
        <v>123</v>
      </c>
      <c r="E1093" s="18"/>
      <c r="F1093" s="28"/>
    </row>
    <row r="1094" spans="1:6" s="30" customFormat="1" ht="21" x14ac:dyDescent="0.25">
      <c r="A1094" s="15" t="s">
        <v>1211</v>
      </c>
      <c r="B1094" s="15">
        <v>4</v>
      </c>
      <c r="C1094" s="16" t="s">
        <v>1234</v>
      </c>
      <c r="D1094" s="31">
        <v>266</v>
      </c>
      <c r="E1094" s="18"/>
      <c r="F1094" s="28"/>
    </row>
    <row r="1095" spans="1:6" s="30" customFormat="1" ht="39" x14ac:dyDescent="0.25">
      <c r="A1095" s="15" t="s">
        <v>1219</v>
      </c>
      <c r="B1095" s="15">
        <v>4</v>
      </c>
      <c r="C1095" s="16" t="s">
        <v>1235</v>
      </c>
      <c r="D1095" s="31">
        <v>20</v>
      </c>
      <c r="E1095" s="18"/>
      <c r="F1095" s="28"/>
    </row>
    <row r="1096" spans="1:6" s="30" customFormat="1" ht="39" x14ac:dyDescent="0.25">
      <c r="A1096" s="15" t="s">
        <v>1219</v>
      </c>
      <c r="B1096" s="15">
        <v>4</v>
      </c>
      <c r="C1096" s="16" t="s">
        <v>1236</v>
      </c>
      <c r="D1096" s="31">
        <v>35</v>
      </c>
      <c r="E1096" s="18"/>
      <c r="F1096" s="28"/>
    </row>
    <row r="1097" spans="1:6" s="30" customFormat="1" ht="39" x14ac:dyDescent="0.25">
      <c r="A1097" s="15" t="s">
        <v>1237</v>
      </c>
      <c r="B1097" s="15">
        <v>4</v>
      </c>
      <c r="C1097" s="16" t="s">
        <v>1238</v>
      </c>
      <c r="D1097" s="31">
        <v>160</v>
      </c>
      <c r="E1097" s="18"/>
      <c r="F1097" s="28"/>
    </row>
    <row r="1098" spans="1:6" s="30" customFormat="1" ht="58.5" x14ac:dyDescent="0.25">
      <c r="A1098" s="15" t="s">
        <v>1239</v>
      </c>
      <c r="B1098" s="15">
        <v>9</v>
      </c>
      <c r="C1098" s="16" t="s">
        <v>1240</v>
      </c>
      <c r="D1098" s="31">
        <v>79</v>
      </c>
      <c r="E1098" s="18"/>
      <c r="F1098" s="28"/>
    </row>
    <row r="1099" spans="1:6" s="30" customFormat="1" ht="58.5" x14ac:dyDescent="0.25">
      <c r="A1099" s="15" t="s">
        <v>1239</v>
      </c>
      <c r="B1099" s="15">
        <v>9</v>
      </c>
      <c r="C1099" s="16" t="s">
        <v>1240</v>
      </c>
      <c r="D1099" s="31">
        <v>83</v>
      </c>
      <c r="E1099" s="18"/>
      <c r="F1099" s="28"/>
    </row>
    <row r="1100" spans="1:6" s="30" customFormat="1" ht="58.5" x14ac:dyDescent="0.25">
      <c r="A1100" s="15" t="s">
        <v>1239</v>
      </c>
      <c r="B1100" s="15">
        <v>9</v>
      </c>
      <c r="C1100" s="16" t="s">
        <v>1240</v>
      </c>
      <c r="D1100" s="31">
        <v>79</v>
      </c>
      <c r="E1100" s="18"/>
      <c r="F1100" s="28"/>
    </row>
    <row r="1101" spans="1:6" s="30" customFormat="1" ht="97.5" x14ac:dyDescent="0.25">
      <c r="A1101" s="15" t="s">
        <v>1241</v>
      </c>
      <c r="B1101" s="15">
        <v>4</v>
      </c>
      <c r="C1101" s="16" t="s">
        <v>1242</v>
      </c>
      <c r="D1101" s="31">
        <v>91</v>
      </c>
      <c r="E1101" s="18"/>
      <c r="F1101" s="28"/>
    </row>
    <row r="1102" spans="1:6" s="30" customFormat="1" ht="39" x14ac:dyDescent="0.25">
      <c r="A1102" s="15" t="s">
        <v>1243</v>
      </c>
      <c r="B1102" s="15">
        <v>4</v>
      </c>
      <c r="C1102" s="16" t="s">
        <v>1244</v>
      </c>
      <c r="D1102" s="31">
        <v>42</v>
      </c>
      <c r="E1102" s="18"/>
      <c r="F1102" s="28"/>
    </row>
    <row r="1103" spans="1:6" s="30" customFormat="1" ht="97.5" x14ac:dyDescent="0.25">
      <c r="A1103" s="15" t="s">
        <v>1245</v>
      </c>
      <c r="B1103" s="15">
        <v>4</v>
      </c>
      <c r="C1103" s="16" t="s">
        <v>1246</v>
      </c>
      <c r="D1103" s="31">
        <v>150</v>
      </c>
      <c r="E1103" s="18"/>
      <c r="F1103" s="28"/>
    </row>
    <row r="1104" spans="1:6" s="30" customFormat="1" ht="58.5" x14ac:dyDescent="0.25">
      <c r="A1104" s="15" t="s">
        <v>1247</v>
      </c>
      <c r="B1104" s="15">
        <v>4</v>
      </c>
      <c r="C1104" s="16" t="s">
        <v>1248</v>
      </c>
      <c r="D1104" s="31">
        <v>100</v>
      </c>
      <c r="E1104" s="18"/>
      <c r="F1104" s="28"/>
    </row>
    <row r="1105" spans="1:6" s="30" customFormat="1" ht="58.5" x14ac:dyDescent="0.25">
      <c r="A1105" s="15" t="s">
        <v>1249</v>
      </c>
      <c r="B1105" s="15">
        <v>4</v>
      </c>
      <c r="C1105" s="16" t="s">
        <v>1250</v>
      </c>
      <c r="D1105" s="31">
        <v>110</v>
      </c>
      <c r="E1105" s="18"/>
      <c r="F1105" s="28"/>
    </row>
    <row r="1106" spans="1:6" s="30" customFormat="1" ht="58.5" x14ac:dyDescent="0.25">
      <c r="A1106" s="15" t="s">
        <v>1251</v>
      </c>
      <c r="B1106" s="15">
        <v>4</v>
      </c>
      <c r="C1106" s="16" t="s">
        <v>1252</v>
      </c>
      <c r="D1106" s="31">
        <v>108</v>
      </c>
      <c r="E1106" s="18"/>
      <c r="F1106" s="28"/>
    </row>
    <row r="1107" spans="1:6" s="30" customFormat="1" ht="39" x14ac:dyDescent="0.25">
      <c r="A1107" s="15" t="s">
        <v>1253</v>
      </c>
      <c r="B1107" s="15">
        <v>4</v>
      </c>
      <c r="C1107" s="16" t="s">
        <v>1254</v>
      </c>
      <c r="D1107" s="31">
        <v>42</v>
      </c>
      <c r="E1107" s="18"/>
      <c r="F1107" s="28"/>
    </row>
    <row r="1108" spans="1:6" s="30" customFormat="1" ht="39" x14ac:dyDescent="0.25">
      <c r="A1108" s="15" t="s">
        <v>1255</v>
      </c>
      <c r="B1108" s="15">
        <v>4</v>
      </c>
      <c r="C1108" s="16" t="s">
        <v>1254</v>
      </c>
      <c r="D1108" s="31">
        <v>178</v>
      </c>
      <c r="E1108" s="18"/>
      <c r="F1108" s="28"/>
    </row>
    <row r="1109" spans="1:6" s="30" customFormat="1" ht="58.5" x14ac:dyDescent="0.25">
      <c r="A1109" s="15" t="s">
        <v>1256</v>
      </c>
      <c r="B1109" s="15">
        <v>4</v>
      </c>
      <c r="C1109" s="16" t="s">
        <v>1257</v>
      </c>
      <c r="D1109" s="31">
        <v>159</v>
      </c>
      <c r="E1109" s="18"/>
      <c r="F1109" s="28"/>
    </row>
    <row r="1110" spans="1:6" s="30" customFormat="1" ht="97.5" x14ac:dyDescent="0.25">
      <c r="A1110" s="15" t="s">
        <v>1241</v>
      </c>
      <c r="B1110" s="15">
        <v>4</v>
      </c>
      <c r="C1110" s="16" t="s">
        <v>1242</v>
      </c>
      <c r="D1110" s="31">
        <v>48</v>
      </c>
      <c r="E1110" s="18"/>
      <c r="F1110" s="28"/>
    </row>
    <row r="1111" spans="1:6" s="30" customFormat="1" ht="58.5" x14ac:dyDescent="0.25">
      <c r="A1111" s="15" t="s">
        <v>1258</v>
      </c>
      <c r="B1111" s="15">
        <v>4</v>
      </c>
      <c r="C1111" s="16" t="s">
        <v>1259</v>
      </c>
      <c r="D1111" s="31">
        <v>40</v>
      </c>
      <c r="E1111" s="18"/>
      <c r="F1111" s="28"/>
    </row>
    <row r="1112" spans="1:6" s="30" customFormat="1" ht="39" x14ac:dyDescent="0.25">
      <c r="A1112" s="15" t="s">
        <v>1260</v>
      </c>
      <c r="B1112" s="15">
        <v>4</v>
      </c>
      <c r="C1112" s="16" t="s">
        <v>1261</v>
      </c>
      <c r="D1112" s="31">
        <v>93</v>
      </c>
      <c r="E1112" s="18"/>
      <c r="F1112" s="28"/>
    </row>
    <row r="1113" spans="1:6" s="30" customFormat="1" ht="58.5" x14ac:dyDescent="0.25">
      <c r="A1113" s="15" t="s">
        <v>1262</v>
      </c>
      <c r="B1113" s="15">
        <v>4</v>
      </c>
      <c r="C1113" s="16" t="s">
        <v>1263</v>
      </c>
      <c r="D1113" s="31">
        <v>72</v>
      </c>
      <c r="E1113" s="18"/>
      <c r="F1113" s="28"/>
    </row>
    <row r="1114" spans="1:6" s="30" customFormat="1" ht="78" x14ac:dyDescent="0.25">
      <c r="A1114" s="15" t="s">
        <v>1264</v>
      </c>
      <c r="B1114" s="15">
        <v>4</v>
      </c>
      <c r="C1114" s="16" t="s">
        <v>1265</v>
      </c>
      <c r="D1114" s="31">
        <v>100</v>
      </c>
      <c r="E1114" s="18"/>
      <c r="F1114" s="28"/>
    </row>
    <row r="1115" spans="1:6" s="30" customFormat="1" ht="97.5" x14ac:dyDescent="0.25">
      <c r="A1115" s="15" t="s">
        <v>1266</v>
      </c>
      <c r="B1115" s="15">
        <v>4</v>
      </c>
      <c r="C1115" s="16" t="s">
        <v>1267</v>
      </c>
      <c r="D1115" s="31">
        <v>35</v>
      </c>
      <c r="E1115" s="18"/>
      <c r="F1115" s="28"/>
    </row>
    <row r="1116" spans="1:6" s="30" customFormat="1" ht="21" x14ac:dyDescent="0.25">
      <c r="A1116" s="15" t="s">
        <v>1211</v>
      </c>
      <c r="B1116" s="15">
        <v>4</v>
      </c>
      <c r="C1116" s="16" t="s">
        <v>1268</v>
      </c>
      <c r="D1116" s="31">
        <v>34</v>
      </c>
      <c r="E1116" s="18"/>
      <c r="F1116" s="28"/>
    </row>
    <row r="1117" spans="1:6" s="30" customFormat="1" ht="39" x14ac:dyDescent="0.25">
      <c r="A1117" s="15" t="s">
        <v>1219</v>
      </c>
      <c r="B1117" s="15">
        <v>4</v>
      </c>
      <c r="C1117" s="16" t="s">
        <v>1269</v>
      </c>
      <c r="D1117" s="31">
        <v>35</v>
      </c>
      <c r="E1117" s="18"/>
      <c r="F1117" s="28"/>
    </row>
    <row r="1118" spans="1:6" s="30" customFormat="1" ht="39" x14ac:dyDescent="0.25">
      <c r="A1118" s="15" t="s">
        <v>1219</v>
      </c>
      <c r="B1118" s="15">
        <v>4</v>
      </c>
      <c r="C1118" s="16" t="s">
        <v>1270</v>
      </c>
      <c r="D1118" s="31">
        <v>46</v>
      </c>
      <c r="E1118" s="18"/>
      <c r="F1118" s="28"/>
    </row>
    <row r="1119" spans="1:6" s="30" customFormat="1" ht="21" x14ac:dyDescent="0.25">
      <c r="A1119" s="15" t="s">
        <v>1211</v>
      </c>
      <c r="B1119" s="15">
        <v>4</v>
      </c>
      <c r="C1119" s="16" t="s">
        <v>1271</v>
      </c>
      <c r="D1119" s="31">
        <v>74</v>
      </c>
      <c r="E1119" s="18"/>
      <c r="F1119" s="28"/>
    </row>
    <row r="1120" spans="1:6" s="30" customFormat="1" ht="78" x14ac:dyDescent="0.25">
      <c r="A1120" s="15" t="s">
        <v>1272</v>
      </c>
      <c r="B1120" s="15">
        <v>4</v>
      </c>
      <c r="C1120" s="16" t="s">
        <v>1273</v>
      </c>
      <c r="D1120" s="31">
        <v>60</v>
      </c>
      <c r="E1120" s="18"/>
      <c r="F1120" s="28"/>
    </row>
    <row r="1121" spans="1:6" s="30" customFormat="1" ht="58.5" x14ac:dyDescent="0.25">
      <c r="A1121" s="15" t="s">
        <v>1274</v>
      </c>
      <c r="B1121" s="15">
        <v>4</v>
      </c>
      <c r="C1121" s="16" t="s">
        <v>1275</v>
      </c>
      <c r="D1121" s="31">
        <v>137</v>
      </c>
      <c r="E1121" s="18"/>
      <c r="F1121" s="28"/>
    </row>
    <row r="1122" spans="1:6" s="30" customFormat="1" ht="78" x14ac:dyDescent="0.25">
      <c r="A1122" s="15" t="s">
        <v>1276</v>
      </c>
      <c r="B1122" s="15">
        <v>7</v>
      </c>
      <c r="C1122" s="16" t="s">
        <v>1277</v>
      </c>
      <c r="D1122" s="31">
        <v>253</v>
      </c>
      <c r="E1122" s="18"/>
      <c r="F1122" s="28"/>
    </row>
    <row r="1123" spans="1:6" s="30" customFormat="1" ht="58.5" x14ac:dyDescent="0.25">
      <c r="A1123" s="15" t="s">
        <v>1278</v>
      </c>
      <c r="B1123" s="15">
        <v>4</v>
      </c>
      <c r="C1123" s="16" t="s">
        <v>1279</v>
      </c>
      <c r="D1123" s="31">
        <v>28</v>
      </c>
      <c r="E1123" s="18"/>
      <c r="F1123" s="28"/>
    </row>
    <row r="1124" spans="1:6" s="30" customFormat="1" ht="97.5" x14ac:dyDescent="0.25">
      <c r="A1124" s="15" t="s">
        <v>1280</v>
      </c>
      <c r="B1124" s="15">
        <v>4</v>
      </c>
      <c r="C1124" s="16" t="s">
        <v>1281</v>
      </c>
      <c r="D1124" s="31">
        <v>86</v>
      </c>
      <c r="E1124" s="18"/>
      <c r="F1124" s="28"/>
    </row>
    <row r="1125" spans="1:6" s="30" customFormat="1" ht="136.5" x14ac:dyDescent="0.25">
      <c r="A1125" s="15" t="s">
        <v>1282</v>
      </c>
      <c r="B1125" s="15">
        <v>4</v>
      </c>
      <c r="C1125" s="16" t="s">
        <v>1283</v>
      </c>
      <c r="D1125" s="31">
        <v>66</v>
      </c>
      <c r="E1125" s="18"/>
      <c r="F1125" s="28"/>
    </row>
    <row r="1126" spans="1:6" s="30" customFormat="1" ht="39" x14ac:dyDescent="0.25">
      <c r="A1126" s="15" t="s">
        <v>1284</v>
      </c>
      <c r="B1126" s="15">
        <v>4</v>
      </c>
      <c r="C1126" s="16" t="s">
        <v>1285</v>
      </c>
      <c r="D1126" s="31">
        <v>120</v>
      </c>
      <c r="E1126" s="18"/>
      <c r="F1126" s="28"/>
    </row>
    <row r="1127" spans="1:6" s="30" customFormat="1" ht="39" x14ac:dyDescent="0.25">
      <c r="A1127" s="15" t="s">
        <v>1211</v>
      </c>
      <c r="B1127" s="15">
        <v>4</v>
      </c>
      <c r="C1127" s="16" t="s">
        <v>1286</v>
      </c>
      <c r="D1127" s="31">
        <v>60</v>
      </c>
      <c r="E1127" s="18"/>
      <c r="F1127" s="28"/>
    </row>
    <row r="1128" spans="1:6" s="30" customFormat="1" ht="21" x14ac:dyDescent="0.25">
      <c r="A1128" s="15" t="s">
        <v>1211</v>
      </c>
      <c r="B1128" s="15">
        <v>4</v>
      </c>
      <c r="C1128" s="16" t="s">
        <v>1287</v>
      </c>
      <c r="D1128" s="31">
        <v>107</v>
      </c>
      <c r="E1128" s="18"/>
      <c r="F1128" s="28"/>
    </row>
    <row r="1129" spans="1:6" s="30" customFormat="1" ht="58.5" x14ac:dyDescent="0.25">
      <c r="A1129" s="15" t="s">
        <v>1288</v>
      </c>
      <c r="B1129" s="15">
        <v>4</v>
      </c>
      <c r="C1129" s="16" t="s">
        <v>1289</v>
      </c>
      <c r="D1129" s="31">
        <v>50</v>
      </c>
      <c r="E1129" s="18"/>
      <c r="F1129" s="28"/>
    </row>
    <row r="1130" spans="1:6" s="30" customFormat="1" ht="58.5" x14ac:dyDescent="0.25">
      <c r="A1130" s="15" t="s">
        <v>1290</v>
      </c>
      <c r="B1130" s="15">
        <v>4</v>
      </c>
      <c r="C1130" s="16" t="s">
        <v>1291</v>
      </c>
      <c r="D1130" s="31">
        <v>65</v>
      </c>
      <c r="E1130" s="18"/>
      <c r="F1130" s="28"/>
    </row>
    <row r="1131" spans="1:6" s="30" customFormat="1" ht="39" x14ac:dyDescent="0.25">
      <c r="A1131" s="15" t="s">
        <v>1292</v>
      </c>
      <c r="B1131" s="15">
        <v>4</v>
      </c>
      <c r="C1131" s="16" t="s">
        <v>1293</v>
      </c>
      <c r="D1131" s="31">
        <v>52</v>
      </c>
      <c r="E1131" s="18"/>
      <c r="F1131" s="28"/>
    </row>
    <row r="1132" spans="1:6" s="30" customFormat="1" ht="58.5" x14ac:dyDescent="0.25">
      <c r="A1132" s="15" t="s">
        <v>1219</v>
      </c>
      <c r="B1132" s="15">
        <v>4</v>
      </c>
      <c r="C1132" s="16" t="s">
        <v>1294</v>
      </c>
      <c r="D1132" s="31">
        <v>35</v>
      </c>
      <c r="E1132" s="18"/>
      <c r="F1132" s="28"/>
    </row>
    <row r="1133" spans="1:6" s="30" customFormat="1" ht="58.5" x14ac:dyDescent="0.25">
      <c r="A1133" s="15" t="s">
        <v>1295</v>
      </c>
      <c r="B1133" s="15">
        <v>4</v>
      </c>
      <c r="C1133" s="16" t="s">
        <v>1296</v>
      </c>
      <c r="D1133" s="31">
        <v>154</v>
      </c>
      <c r="E1133" s="18"/>
      <c r="F1133" s="28"/>
    </row>
    <row r="1134" spans="1:6" s="30" customFormat="1" ht="39" x14ac:dyDescent="0.25">
      <c r="A1134" s="15" t="s">
        <v>1211</v>
      </c>
      <c r="B1134" s="15">
        <v>4</v>
      </c>
      <c r="C1134" s="16" t="s">
        <v>1297</v>
      </c>
      <c r="D1134" s="31">
        <v>27</v>
      </c>
      <c r="E1134" s="18"/>
      <c r="F1134" s="28"/>
    </row>
    <row r="1135" spans="1:6" s="30" customFormat="1" ht="58.5" x14ac:dyDescent="0.25">
      <c r="A1135" s="15" t="s">
        <v>1298</v>
      </c>
      <c r="B1135" s="15">
        <v>4</v>
      </c>
      <c r="C1135" s="16" t="s">
        <v>1299</v>
      </c>
      <c r="D1135" s="31">
        <v>140</v>
      </c>
      <c r="E1135" s="18"/>
      <c r="F1135" s="28"/>
    </row>
    <row r="1136" spans="1:6" s="30" customFormat="1" ht="58.5" x14ac:dyDescent="0.25">
      <c r="A1136" s="15" t="s">
        <v>1258</v>
      </c>
      <c r="B1136" s="15">
        <v>4</v>
      </c>
      <c r="C1136" s="16" t="s">
        <v>1300</v>
      </c>
      <c r="D1136" s="31">
        <v>63</v>
      </c>
      <c r="E1136" s="18"/>
      <c r="F1136" s="28"/>
    </row>
    <row r="1137" spans="1:6" s="30" customFormat="1" ht="58.5" x14ac:dyDescent="0.25">
      <c r="A1137" s="15" t="s">
        <v>1301</v>
      </c>
      <c r="B1137" s="15">
        <v>4</v>
      </c>
      <c r="C1137" s="16" t="s">
        <v>1302</v>
      </c>
      <c r="D1137" s="31">
        <v>50</v>
      </c>
      <c r="E1137" s="18"/>
      <c r="F1137" s="28"/>
    </row>
    <row r="1138" spans="1:6" s="30" customFormat="1" ht="58.5" x14ac:dyDescent="0.25">
      <c r="A1138" s="15" t="s">
        <v>1303</v>
      </c>
      <c r="B1138" s="15">
        <v>4</v>
      </c>
      <c r="C1138" s="16" t="s">
        <v>1302</v>
      </c>
      <c r="D1138" s="31">
        <v>31</v>
      </c>
      <c r="E1138" s="18"/>
      <c r="F1138" s="28"/>
    </row>
    <row r="1139" spans="1:6" s="30" customFormat="1" ht="58.5" x14ac:dyDescent="0.25">
      <c r="A1139" s="15" t="s">
        <v>1304</v>
      </c>
      <c r="B1139" s="15">
        <v>4</v>
      </c>
      <c r="C1139" s="16" t="s">
        <v>1305</v>
      </c>
      <c r="D1139" s="31">
        <v>140</v>
      </c>
      <c r="E1139" s="18"/>
      <c r="F1139" s="28"/>
    </row>
    <row r="1140" spans="1:6" s="30" customFormat="1" ht="58.5" x14ac:dyDescent="0.25">
      <c r="A1140" s="15" t="s">
        <v>1306</v>
      </c>
      <c r="B1140" s="15">
        <v>9</v>
      </c>
      <c r="C1140" s="16" t="s">
        <v>1307</v>
      </c>
      <c r="D1140" s="31">
        <v>53</v>
      </c>
      <c r="E1140" s="18"/>
      <c r="F1140" s="28"/>
    </row>
    <row r="1141" spans="1:6" s="30" customFormat="1" ht="58.5" x14ac:dyDescent="0.25">
      <c r="A1141" s="15" t="s">
        <v>1306</v>
      </c>
      <c r="B1141" s="15">
        <v>9</v>
      </c>
      <c r="C1141" s="16" t="s">
        <v>1307</v>
      </c>
      <c r="D1141" s="31">
        <v>36</v>
      </c>
      <c r="E1141" s="18"/>
      <c r="F1141" s="28"/>
    </row>
    <row r="1142" spans="1:6" s="30" customFormat="1" ht="58.5" x14ac:dyDescent="0.25">
      <c r="A1142" s="15" t="s">
        <v>1308</v>
      </c>
      <c r="B1142" s="15">
        <v>4</v>
      </c>
      <c r="C1142" s="16" t="s">
        <v>1309</v>
      </c>
      <c r="D1142" s="31">
        <v>120</v>
      </c>
      <c r="E1142" s="18"/>
      <c r="F1142" s="28"/>
    </row>
    <row r="1143" spans="1:6" s="30" customFormat="1" ht="58.5" x14ac:dyDescent="0.25">
      <c r="A1143" s="15" t="s">
        <v>1310</v>
      </c>
      <c r="B1143" s="15">
        <v>4</v>
      </c>
      <c r="C1143" s="16" t="s">
        <v>1309</v>
      </c>
      <c r="D1143" s="31">
        <v>22</v>
      </c>
      <c r="E1143" s="18"/>
      <c r="F1143" s="28"/>
    </row>
    <row r="1144" spans="1:6" s="30" customFormat="1" ht="78" x14ac:dyDescent="0.25">
      <c r="A1144" s="15" t="s">
        <v>1311</v>
      </c>
      <c r="B1144" s="15">
        <v>4</v>
      </c>
      <c r="C1144" s="16" t="s">
        <v>1312</v>
      </c>
      <c r="D1144" s="31">
        <v>19</v>
      </c>
      <c r="E1144" s="18"/>
      <c r="F1144" s="28"/>
    </row>
    <row r="1145" spans="1:6" s="30" customFormat="1" ht="78" x14ac:dyDescent="0.25">
      <c r="A1145" s="15" t="s">
        <v>1313</v>
      </c>
      <c r="B1145" s="15">
        <v>4</v>
      </c>
      <c r="C1145" s="16" t="s">
        <v>1312</v>
      </c>
      <c r="D1145" s="31">
        <v>118</v>
      </c>
      <c r="E1145" s="18"/>
      <c r="F1145" s="28"/>
    </row>
    <row r="1146" spans="1:6" s="30" customFormat="1" ht="78" x14ac:dyDescent="0.25">
      <c r="A1146" s="15" t="s">
        <v>1314</v>
      </c>
      <c r="B1146" s="15">
        <v>4</v>
      </c>
      <c r="C1146" s="16" t="s">
        <v>1315</v>
      </c>
      <c r="D1146" s="31">
        <v>40</v>
      </c>
      <c r="E1146" s="18"/>
      <c r="F1146" s="28"/>
    </row>
    <row r="1147" spans="1:6" s="30" customFormat="1" ht="78" x14ac:dyDescent="0.25">
      <c r="A1147" s="15" t="s">
        <v>1311</v>
      </c>
      <c r="B1147" s="15">
        <v>4</v>
      </c>
      <c r="C1147" s="16" t="s">
        <v>1315</v>
      </c>
      <c r="D1147" s="31">
        <v>60</v>
      </c>
      <c r="E1147" s="18"/>
      <c r="F1147" s="28"/>
    </row>
    <row r="1148" spans="1:6" s="30" customFormat="1" ht="78" x14ac:dyDescent="0.25">
      <c r="A1148" s="15" t="s">
        <v>1313</v>
      </c>
      <c r="B1148" s="15">
        <v>4</v>
      </c>
      <c r="C1148" s="16" t="s">
        <v>1315</v>
      </c>
      <c r="D1148" s="31">
        <v>24</v>
      </c>
      <c r="E1148" s="18"/>
      <c r="F1148" s="28"/>
    </row>
    <row r="1149" spans="1:6" s="30" customFormat="1" ht="58.5" x14ac:dyDescent="0.25">
      <c r="A1149" s="15" t="s">
        <v>1316</v>
      </c>
      <c r="B1149" s="15">
        <v>4</v>
      </c>
      <c r="C1149" s="16" t="s">
        <v>1317</v>
      </c>
      <c r="D1149" s="31">
        <v>166</v>
      </c>
      <c r="E1149" s="18"/>
      <c r="F1149" s="28"/>
    </row>
    <row r="1150" spans="1:6" s="30" customFormat="1" ht="78" x14ac:dyDescent="0.25">
      <c r="A1150" s="15" t="s">
        <v>1318</v>
      </c>
      <c r="B1150" s="15">
        <v>4</v>
      </c>
      <c r="C1150" s="16" t="s">
        <v>1319</v>
      </c>
      <c r="D1150" s="31">
        <v>44</v>
      </c>
      <c r="E1150" s="18"/>
      <c r="F1150" s="28"/>
    </row>
    <row r="1151" spans="1:6" s="30" customFormat="1" ht="21" x14ac:dyDescent="0.25">
      <c r="A1151" s="15" t="s">
        <v>1211</v>
      </c>
      <c r="B1151" s="15">
        <v>4</v>
      </c>
      <c r="C1151" s="16" t="s">
        <v>1320</v>
      </c>
      <c r="D1151" s="31">
        <v>13</v>
      </c>
      <c r="E1151" s="18"/>
      <c r="F1151" s="28"/>
    </row>
    <row r="1152" spans="1:6" s="30" customFormat="1" ht="21" x14ac:dyDescent="0.25">
      <c r="A1152" s="15" t="s">
        <v>1211</v>
      </c>
      <c r="B1152" s="15">
        <v>4</v>
      </c>
      <c r="C1152" s="16" t="s">
        <v>1320</v>
      </c>
      <c r="D1152" s="31">
        <v>18</v>
      </c>
      <c r="E1152" s="18"/>
      <c r="F1152" s="28"/>
    </row>
    <row r="1153" spans="1:6" s="30" customFormat="1" ht="21" x14ac:dyDescent="0.25">
      <c r="A1153" s="15" t="s">
        <v>1211</v>
      </c>
      <c r="B1153" s="15">
        <v>4</v>
      </c>
      <c r="C1153" s="16" t="s">
        <v>1320</v>
      </c>
      <c r="D1153" s="31">
        <v>18</v>
      </c>
      <c r="E1153" s="18"/>
      <c r="F1153" s="28"/>
    </row>
    <row r="1154" spans="1:6" s="30" customFormat="1" ht="21" x14ac:dyDescent="0.25">
      <c r="A1154" s="15" t="s">
        <v>1211</v>
      </c>
      <c r="B1154" s="15">
        <v>4</v>
      </c>
      <c r="C1154" s="16" t="s">
        <v>1320</v>
      </c>
      <c r="D1154" s="31">
        <v>13</v>
      </c>
      <c r="E1154" s="18"/>
      <c r="F1154" s="28"/>
    </row>
    <row r="1155" spans="1:6" s="30" customFormat="1" ht="21" x14ac:dyDescent="0.25">
      <c r="A1155" s="15" t="s">
        <v>1211</v>
      </c>
      <c r="B1155" s="15">
        <v>4</v>
      </c>
      <c r="C1155" s="16" t="s">
        <v>1320</v>
      </c>
      <c r="D1155" s="31">
        <v>13</v>
      </c>
      <c r="E1155" s="18"/>
      <c r="F1155" s="28"/>
    </row>
    <row r="1156" spans="1:6" s="30" customFormat="1" ht="21" x14ac:dyDescent="0.25">
      <c r="A1156" s="15" t="s">
        <v>1211</v>
      </c>
      <c r="B1156" s="15">
        <v>4</v>
      </c>
      <c r="C1156" s="16" t="s">
        <v>1321</v>
      </c>
      <c r="D1156" s="31">
        <v>30</v>
      </c>
      <c r="E1156" s="18"/>
      <c r="F1156" s="28"/>
    </row>
    <row r="1157" spans="1:6" s="30" customFormat="1" ht="39" x14ac:dyDescent="0.25">
      <c r="A1157" s="15" t="s">
        <v>1322</v>
      </c>
      <c r="B1157" s="15">
        <v>4</v>
      </c>
      <c r="C1157" s="16" t="s">
        <v>1323</v>
      </c>
      <c r="D1157" s="31">
        <v>120</v>
      </c>
      <c r="E1157" s="18"/>
      <c r="F1157" s="28"/>
    </row>
    <row r="1158" spans="1:6" s="30" customFormat="1" ht="21" x14ac:dyDescent="0.25">
      <c r="A1158" s="15" t="s">
        <v>1211</v>
      </c>
      <c r="B1158" s="15">
        <v>4</v>
      </c>
      <c r="C1158" s="16" t="s">
        <v>1324</v>
      </c>
      <c r="D1158" s="31">
        <v>43</v>
      </c>
      <c r="E1158" s="18"/>
      <c r="F1158" s="28"/>
    </row>
    <row r="1159" spans="1:6" s="30" customFormat="1" ht="21" x14ac:dyDescent="0.25">
      <c r="A1159" s="15" t="s">
        <v>1325</v>
      </c>
      <c r="B1159" s="15">
        <v>4</v>
      </c>
      <c r="C1159" s="16" t="s">
        <v>1326</v>
      </c>
      <c r="D1159" s="31">
        <v>47</v>
      </c>
      <c r="E1159" s="18"/>
      <c r="F1159" s="28"/>
    </row>
    <row r="1160" spans="1:6" s="30" customFormat="1" ht="39" x14ac:dyDescent="0.25">
      <c r="A1160" s="15" t="s">
        <v>1327</v>
      </c>
      <c r="B1160" s="15">
        <v>4</v>
      </c>
      <c r="C1160" s="16" t="s">
        <v>1328</v>
      </c>
      <c r="D1160" s="31">
        <v>108</v>
      </c>
      <c r="E1160" s="18"/>
      <c r="F1160" s="28"/>
    </row>
    <row r="1161" spans="1:6" s="30" customFormat="1" ht="58.5" x14ac:dyDescent="0.25">
      <c r="A1161" s="15" t="s">
        <v>1329</v>
      </c>
      <c r="B1161" s="15">
        <v>4</v>
      </c>
      <c r="C1161" s="16" t="s">
        <v>1330</v>
      </c>
      <c r="D1161" s="31">
        <v>45</v>
      </c>
      <c r="E1161" s="18"/>
      <c r="F1161" s="28"/>
    </row>
    <row r="1162" spans="1:6" s="30" customFormat="1" ht="58.5" x14ac:dyDescent="0.25">
      <c r="A1162" s="15" t="s">
        <v>1331</v>
      </c>
      <c r="B1162" s="15">
        <v>4</v>
      </c>
      <c r="C1162" s="16" t="s">
        <v>1330</v>
      </c>
      <c r="D1162" s="31">
        <v>100</v>
      </c>
      <c r="E1162" s="18"/>
      <c r="F1162" s="28"/>
    </row>
    <row r="1163" spans="1:6" s="30" customFormat="1" ht="39" x14ac:dyDescent="0.25">
      <c r="A1163" s="15" t="s">
        <v>1332</v>
      </c>
      <c r="B1163" s="15">
        <v>4</v>
      </c>
      <c r="C1163" s="16" t="s">
        <v>1333</v>
      </c>
      <c r="D1163" s="31">
        <v>119</v>
      </c>
      <c r="E1163" s="18"/>
      <c r="F1163" s="28"/>
    </row>
    <row r="1164" spans="1:6" s="30" customFormat="1" ht="58.5" x14ac:dyDescent="0.25">
      <c r="A1164" s="15" t="s">
        <v>1334</v>
      </c>
      <c r="B1164" s="15">
        <v>4</v>
      </c>
      <c r="C1164" s="16" t="s">
        <v>1335</v>
      </c>
      <c r="D1164" s="31">
        <v>40</v>
      </c>
      <c r="E1164" s="18"/>
      <c r="F1164" s="28"/>
    </row>
    <row r="1165" spans="1:6" s="30" customFormat="1" ht="58.5" x14ac:dyDescent="0.25">
      <c r="A1165" s="15" t="s">
        <v>1336</v>
      </c>
      <c r="B1165" s="15">
        <v>4</v>
      </c>
      <c r="C1165" s="16" t="s">
        <v>1337</v>
      </c>
      <c r="D1165" s="31">
        <v>130</v>
      </c>
      <c r="E1165" s="18"/>
      <c r="F1165" s="28"/>
    </row>
    <row r="1166" spans="1:6" s="30" customFormat="1" ht="78" x14ac:dyDescent="0.25">
      <c r="A1166" s="15" t="s">
        <v>1338</v>
      </c>
      <c r="B1166" s="15">
        <v>4</v>
      </c>
      <c r="C1166" s="16" t="s">
        <v>1339</v>
      </c>
      <c r="D1166" s="31">
        <v>120</v>
      </c>
      <c r="E1166" s="18"/>
      <c r="F1166" s="28"/>
    </row>
    <row r="1167" spans="1:6" s="30" customFormat="1" ht="39" x14ac:dyDescent="0.25">
      <c r="A1167" s="15" t="s">
        <v>1292</v>
      </c>
      <c r="B1167" s="15">
        <v>4</v>
      </c>
      <c r="C1167" s="16" t="s">
        <v>1293</v>
      </c>
      <c r="D1167" s="31">
        <v>5</v>
      </c>
      <c r="E1167" s="18"/>
      <c r="F1167" s="28"/>
    </row>
    <row r="1168" spans="1:6" s="30" customFormat="1" ht="78" x14ac:dyDescent="0.25">
      <c r="A1168" s="15" t="s">
        <v>1340</v>
      </c>
      <c r="B1168" s="15">
        <v>4</v>
      </c>
      <c r="C1168" s="16" t="s">
        <v>1341</v>
      </c>
      <c r="D1168" s="31">
        <v>6</v>
      </c>
      <c r="E1168" s="18"/>
      <c r="F1168" s="28"/>
    </row>
    <row r="1169" spans="1:6" s="30" customFormat="1" ht="78" x14ac:dyDescent="0.25">
      <c r="A1169" s="15" t="s">
        <v>1342</v>
      </c>
      <c r="B1169" s="15">
        <v>9</v>
      </c>
      <c r="C1169" s="16" t="s">
        <v>1307</v>
      </c>
      <c r="D1169" s="31">
        <v>60</v>
      </c>
      <c r="E1169" s="18"/>
      <c r="F1169" s="28"/>
    </row>
    <row r="1170" spans="1:6" s="30" customFormat="1" ht="78" x14ac:dyDescent="0.25">
      <c r="A1170" s="15" t="s">
        <v>1343</v>
      </c>
      <c r="B1170" s="15">
        <v>9</v>
      </c>
      <c r="C1170" s="16" t="s">
        <v>1344</v>
      </c>
      <c r="D1170" s="31">
        <v>49</v>
      </c>
      <c r="E1170" s="18"/>
      <c r="F1170" s="28"/>
    </row>
    <row r="1171" spans="1:6" s="30" customFormat="1" ht="78" x14ac:dyDescent="0.25">
      <c r="A1171" s="15" t="s">
        <v>1343</v>
      </c>
      <c r="B1171" s="15">
        <v>9</v>
      </c>
      <c r="C1171" s="16" t="s">
        <v>1344</v>
      </c>
      <c r="D1171" s="31">
        <v>59</v>
      </c>
      <c r="E1171" s="18"/>
      <c r="F1171" s="28"/>
    </row>
    <row r="1172" spans="1:6" s="30" customFormat="1" ht="58.5" x14ac:dyDescent="0.25">
      <c r="A1172" s="15" t="s">
        <v>1345</v>
      </c>
      <c r="B1172" s="15">
        <v>4</v>
      </c>
      <c r="C1172" s="16" t="s">
        <v>1346</v>
      </c>
      <c r="D1172" s="31">
        <v>56</v>
      </c>
      <c r="E1172" s="18"/>
      <c r="F1172" s="28"/>
    </row>
    <row r="1173" spans="1:6" s="30" customFormat="1" ht="58.5" x14ac:dyDescent="0.25">
      <c r="A1173" s="15" t="s">
        <v>1347</v>
      </c>
      <c r="B1173" s="15">
        <v>4</v>
      </c>
      <c r="C1173" s="16" t="s">
        <v>1267</v>
      </c>
      <c r="D1173" s="31">
        <v>105</v>
      </c>
      <c r="E1173" s="18"/>
      <c r="F1173" s="28"/>
    </row>
    <row r="1174" spans="1:6" s="30" customFormat="1" ht="97.5" x14ac:dyDescent="0.25">
      <c r="A1174" s="15" t="s">
        <v>1348</v>
      </c>
      <c r="B1174" s="15">
        <v>4</v>
      </c>
      <c r="C1174" s="16" t="s">
        <v>1349</v>
      </c>
      <c r="D1174" s="31">
        <v>122</v>
      </c>
      <c r="E1174" s="18"/>
      <c r="F1174" s="28"/>
    </row>
    <row r="1175" spans="1:6" s="30" customFormat="1" ht="78" x14ac:dyDescent="0.25">
      <c r="A1175" s="15" t="s">
        <v>1340</v>
      </c>
      <c r="B1175" s="15">
        <v>4</v>
      </c>
      <c r="C1175" s="16" t="s">
        <v>1341</v>
      </c>
      <c r="D1175" s="31">
        <v>94</v>
      </c>
      <c r="E1175" s="18"/>
      <c r="F1175" s="28"/>
    </row>
    <row r="1176" spans="1:6" s="30" customFormat="1" ht="78" x14ac:dyDescent="0.25">
      <c r="A1176" s="15" t="s">
        <v>1350</v>
      </c>
      <c r="B1176" s="15">
        <v>4</v>
      </c>
      <c r="C1176" s="16" t="s">
        <v>1351</v>
      </c>
      <c r="D1176" s="31">
        <v>62</v>
      </c>
      <c r="E1176" s="18"/>
      <c r="F1176" s="28"/>
    </row>
    <row r="1177" spans="1:6" s="30" customFormat="1" ht="58.5" x14ac:dyDescent="0.25">
      <c r="A1177" s="15" t="s">
        <v>1352</v>
      </c>
      <c r="B1177" s="15">
        <v>4</v>
      </c>
      <c r="C1177" s="16" t="s">
        <v>1353</v>
      </c>
      <c r="D1177" s="31">
        <v>104</v>
      </c>
      <c r="E1177" s="18"/>
      <c r="F1177" s="28"/>
    </row>
    <row r="1178" spans="1:6" s="30" customFormat="1" ht="58.5" x14ac:dyDescent="0.25">
      <c r="A1178" s="15" t="s">
        <v>1354</v>
      </c>
      <c r="B1178" s="15">
        <v>4</v>
      </c>
      <c r="C1178" s="16" t="s">
        <v>1355</v>
      </c>
      <c r="D1178" s="31">
        <v>120</v>
      </c>
      <c r="E1178" s="18"/>
      <c r="F1178" s="28"/>
    </row>
    <row r="1179" spans="1:6" s="30" customFormat="1" ht="58.5" x14ac:dyDescent="0.25">
      <c r="A1179" s="15" t="s">
        <v>1356</v>
      </c>
      <c r="B1179" s="15">
        <v>4</v>
      </c>
      <c r="C1179" s="16" t="s">
        <v>1357</v>
      </c>
      <c r="D1179" s="31">
        <v>100</v>
      </c>
      <c r="E1179" s="18"/>
      <c r="F1179" s="28"/>
    </row>
    <row r="1180" spans="1:6" s="30" customFormat="1" ht="58.5" x14ac:dyDescent="0.25">
      <c r="A1180" s="15" t="s">
        <v>1352</v>
      </c>
      <c r="B1180" s="15">
        <v>4</v>
      </c>
      <c r="C1180" s="16" t="s">
        <v>1353</v>
      </c>
      <c r="D1180" s="31">
        <v>60</v>
      </c>
      <c r="E1180" s="18"/>
      <c r="F1180" s="28"/>
    </row>
    <row r="1181" spans="1:6" s="30" customFormat="1" ht="21" x14ac:dyDescent="0.25">
      <c r="A1181" s="15" t="s">
        <v>1211</v>
      </c>
      <c r="B1181" s="15">
        <v>7</v>
      </c>
      <c r="C1181" s="16" t="s">
        <v>271</v>
      </c>
      <c r="D1181" s="31">
        <v>5</v>
      </c>
      <c r="E1181" s="18"/>
      <c r="F1181" s="28"/>
    </row>
    <row r="1182" spans="1:6" s="30" customFormat="1" ht="58.5" x14ac:dyDescent="0.25">
      <c r="A1182" s="15" t="s">
        <v>1358</v>
      </c>
      <c r="B1182" s="15">
        <v>4</v>
      </c>
      <c r="C1182" s="16" t="s">
        <v>1359</v>
      </c>
      <c r="D1182" s="31">
        <v>140</v>
      </c>
      <c r="E1182" s="18"/>
      <c r="F1182" s="28"/>
    </row>
    <row r="1183" spans="1:6" s="30" customFormat="1" ht="78" x14ac:dyDescent="0.25">
      <c r="A1183" s="15" t="s">
        <v>1360</v>
      </c>
      <c r="B1183" s="15">
        <v>4</v>
      </c>
      <c r="C1183" s="16" t="s">
        <v>1361</v>
      </c>
      <c r="D1183" s="31">
        <v>64</v>
      </c>
      <c r="E1183" s="18"/>
      <c r="F1183" s="28"/>
    </row>
    <row r="1184" spans="1:6" s="30" customFormat="1" ht="78" x14ac:dyDescent="0.25">
      <c r="A1184" s="15" t="s">
        <v>1360</v>
      </c>
      <c r="B1184" s="15">
        <v>7</v>
      </c>
      <c r="C1184" s="16" t="s">
        <v>1277</v>
      </c>
      <c r="D1184" s="31">
        <v>206</v>
      </c>
      <c r="E1184" s="18"/>
      <c r="F1184" s="28"/>
    </row>
    <row r="1185" spans="1:6" s="30" customFormat="1" ht="58.5" x14ac:dyDescent="0.25">
      <c r="A1185" s="15" t="s">
        <v>1362</v>
      </c>
      <c r="B1185" s="15">
        <v>4</v>
      </c>
      <c r="C1185" s="16" t="s">
        <v>1363</v>
      </c>
      <c r="D1185" s="31">
        <v>31</v>
      </c>
      <c r="E1185" s="18"/>
      <c r="F1185" s="28"/>
    </row>
    <row r="1186" spans="1:6" s="30" customFormat="1" ht="97.5" x14ac:dyDescent="0.25">
      <c r="A1186" s="15" t="s">
        <v>1364</v>
      </c>
      <c r="B1186" s="15">
        <v>4</v>
      </c>
      <c r="C1186" s="16" t="s">
        <v>1365</v>
      </c>
      <c r="D1186" s="31">
        <v>79</v>
      </c>
      <c r="E1186" s="18"/>
      <c r="F1186" s="28"/>
    </row>
    <row r="1187" spans="1:6" s="30" customFormat="1" ht="39" x14ac:dyDescent="0.25">
      <c r="A1187" s="15" t="s">
        <v>1366</v>
      </c>
      <c r="B1187" s="15">
        <v>4</v>
      </c>
      <c r="C1187" s="16" t="s">
        <v>1367</v>
      </c>
      <c r="D1187" s="31">
        <v>29</v>
      </c>
      <c r="E1187" s="18"/>
      <c r="F1187" s="28"/>
    </row>
    <row r="1188" spans="1:6" s="30" customFormat="1" ht="39" x14ac:dyDescent="0.25">
      <c r="A1188" s="15" t="s">
        <v>1219</v>
      </c>
      <c r="B1188" s="15">
        <v>4</v>
      </c>
      <c r="C1188" s="16" t="s">
        <v>1368</v>
      </c>
      <c r="D1188" s="31">
        <v>45</v>
      </c>
      <c r="E1188" s="18"/>
      <c r="F1188" s="28"/>
    </row>
    <row r="1189" spans="1:6" s="30" customFormat="1" ht="78" x14ac:dyDescent="0.25">
      <c r="A1189" s="15" t="s">
        <v>1369</v>
      </c>
      <c r="B1189" s="15">
        <v>4</v>
      </c>
      <c r="C1189" s="16" t="s">
        <v>1370</v>
      </c>
      <c r="D1189" s="31">
        <v>79</v>
      </c>
      <c r="E1189" s="18"/>
      <c r="F1189" s="28"/>
    </row>
    <row r="1190" spans="1:6" s="30" customFormat="1" ht="78" x14ac:dyDescent="0.25">
      <c r="A1190" s="15" t="s">
        <v>1371</v>
      </c>
      <c r="B1190" s="15">
        <v>4</v>
      </c>
      <c r="C1190" s="16" t="s">
        <v>1372</v>
      </c>
      <c r="D1190" s="31">
        <v>43</v>
      </c>
      <c r="E1190" s="18"/>
      <c r="F1190" s="28"/>
    </row>
    <row r="1191" spans="1:6" s="30" customFormat="1" ht="78" x14ac:dyDescent="0.25">
      <c r="A1191" s="15" t="s">
        <v>1373</v>
      </c>
      <c r="B1191" s="15">
        <v>4</v>
      </c>
      <c r="C1191" s="16" t="s">
        <v>1374</v>
      </c>
      <c r="D1191" s="31">
        <v>109</v>
      </c>
      <c r="E1191" s="18"/>
      <c r="F1191" s="28"/>
    </row>
    <row r="1192" spans="1:6" s="30" customFormat="1" ht="58.5" x14ac:dyDescent="0.25">
      <c r="A1192" s="15" t="s">
        <v>1290</v>
      </c>
      <c r="B1192" s="15">
        <v>4</v>
      </c>
      <c r="C1192" s="16" t="s">
        <v>1339</v>
      </c>
      <c r="D1192" s="31">
        <v>124</v>
      </c>
      <c r="E1192" s="18"/>
      <c r="F1192" s="28"/>
    </row>
    <row r="1193" spans="1:6" s="30" customFormat="1" ht="58.5" x14ac:dyDescent="0.25">
      <c r="A1193" s="15" t="s">
        <v>1219</v>
      </c>
      <c r="B1193" s="15">
        <v>4</v>
      </c>
      <c r="C1193" s="16" t="s">
        <v>1375</v>
      </c>
      <c r="D1193" s="31">
        <v>25</v>
      </c>
      <c r="E1193" s="18"/>
      <c r="F1193" s="28"/>
    </row>
    <row r="1194" spans="1:6" s="30" customFormat="1" ht="21" x14ac:dyDescent="0.25">
      <c r="A1194" s="15" t="s">
        <v>1376</v>
      </c>
      <c r="B1194" s="15">
        <v>4</v>
      </c>
      <c r="C1194" s="16" t="s">
        <v>1377</v>
      </c>
      <c r="D1194" s="31">
        <v>15</v>
      </c>
      <c r="E1194" s="18"/>
      <c r="F1194" s="28"/>
    </row>
    <row r="1195" spans="1:6" s="30" customFormat="1" ht="21" x14ac:dyDescent="0.25">
      <c r="A1195" s="15" t="s">
        <v>1211</v>
      </c>
      <c r="B1195" s="15">
        <v>4.7</v>
      </c>
      <c r="C1195" s="16" t="s">
        <v>1378</v>
      </c>
      <c r="D1195" s="31">
        <v>190</v>
      </c>
      <c r="E1195" s="18"/>
      <c r="F1195" s="28"/>
    </row>
    <row r="1196" spans="1:6" s="30" customFormat="1" ht="58.5" x14ac:dyDescent="0.25">
      <c r="A1196" s="15" t="s">
        <v>1352</v>
      </c>
      <c r="B1196" s="15">
        <v>4</v>
      </c>
      <c r="C1196" s="16" t="s">
        <v>1353</v>
      </c>
      <c r="D1196" s="31">
        <v>75</v>
      </c>
      <c r="E1196" s="18"/>
      <c r="F1196" s="28"/>
    </row>
    <row r="1197" spans="1:6" s="30" customFormat="1" ht="78" x14ac:dyDescent="0.25">
      <c r="A1197" s="15" t="s">
        <v>1379</v>
      </c>
      <c r="B1197" s="15">
        <v>4</v>
      </c>
      <c r="C1197" s="16" t="s">
        <v>1380</v>
      </c>
      <c r="D1197" s="31">
        <v>72</v>
      </c>
      <c r="E1197" s="18"/>
      <c r="F1197" s="28"/>
    </row>
    <row r="1198" spans="1:6" s="30" customFormat="1" ht="97.5" x14ac:dyDescent="0.25">
      <c r="A1198" s="15" t="s">
        <v>1241</v>
      </c>
      <c r="B1198" s="15">
        <v>4</v>
      </c>
      <c r="C1198" s="16" t="s">
        <v>1381</v>
      </c>
      <c r="D1198" s="31">
        <v>124</v>
      </c>
      <c r="E1198" s="18"/>
      <c r="F1198" s="28"/>
    </row>
    <row r="1199" spans="1:6" s="30" customFormat="1" ht="58.5" x14ac:dyDescent="0.25">
      <c r="A1199" s="15" t="s">
        <v>1382</v>
      </c>
      <c r="B1199" s="15">
        <v>4</v>
      </c>
      <c r="C1199" s="16" t="s">
        <v>1383</v>
      </c>
      <c r="D1199" s="31">
        <v>2</v>
      </c>
      <c r="E1199" s="18"/>
      <c r="F1199" s="28"/>
    </row>
    <row r="1200" spans="1:6" s="30" customFormat="1" ht="58.5" x14ac:dyDescent="0.25">
      <c r="A1200" s="15" t="s">
        <v>1384</v>
      </c>
      <c r="B1200" s="15">
        <v>4</v>
      </c>
      <c r="C1200" s="16" t="s">
        <v>1383</v>
      </c>
      <c r="D1200" s="31">
        <v>48</v>
      </c>
      <c r="E1200" s="18"/>
      <c r="F1200" s="28"/>
    </row>
    <row r="1201" spans="1:6" s="30" customFormat="1" ht="39" x14ac:dyDescent="0.25">
      <c r="A1201" s="15" t="s">
        <v>1385</v>
      </c>
      <c r="B1201" s="15">
        <v>4</v>
      </c>
      <c r="C1201" s="16" t="s">
        <v>1386</v>
      </c>
      <c r="D1201" s="31">
        <v>41</v>
      </c>
      <c r="E1201" s="18"/>
      <c r="F1201" s="28"/>
    </row>
    <row r="1202" spans="1:6" s="30" customFormat="1" ht="39" x14ac:dyDescent="0.25">
      <c r="A1202" s="15" t="s">
        <v>1387</v>
      </c>
      <c r="B1202" s="15">
        <v>4</v>
      </c>
      <c r="C1202" s="16" t="s">
        <v>1388</v>
      </c>
      <c r="D1202" s="31">
        <v>10</v>
      </c>
      <c r="E1202" s="18"/>
      <c r="F1202" s="28"/>
    </row>
    <row r="1203" spans="1:6" s="30" customFormat="1" ht="39" x14ac:dyDescent="0.25">
      <c r="A1203" s="15" t="s">
        <v>1219</v>
      </c>
      <c r="B1203" s="15">
        <v>4</v>
      </c>
      <c r="C1203" s="16" t="s">
        <v>1389</v>
      </c>
      <c r="D1203" s="31">
        <v>35</v>
      </c>
      <c r="E1203" s="18"/>
      <c r="F1203" s="28"/>
    </row>
    <row r="1204" spans="1:6" s="30" customFormat="1" ht="58.5" x14ac:dyDescent="0.25">
      <c r="A1204" s="15" t="s">
        <v>1390</v>
      </c>
      <c r="B1204" s="15">
        <v>4</v>
      </c>
      <c r="C1204" s="16" t="s">
        <v>1175</v>
      </c>
      <c r="D1204" s="31">
        <v>45</v>
      </c>
      <c r="E1204" s="18"/>
      <c r="F1204" s="28"/>
    </row>
    <row r="1205" spans="1:6" s="30" customFormat="1" ht="58.5" x14ac:dyDescent="0.25">
      <c r="A1205" s="15" t="s">
        <v>1390</v>
      </c>
      <c r="B1205" s="15">
        <v>4</v>
      </c>
      <c r="C1205" s="16" t="s">
        <v>1175</v>
      </c>
      <c r="D1205" s="31">
        <v>80</v>
      </c>
      <c r="E1205" s="18"/>
      <c r="F1205" s="28"/>
    </row>
    <row r="1206" spans="1:6" s="30" customFormat="1" ht="58.5" x14ac:dyDescent="0.25">
      <c r="A1206" s="15" t="s">
        <v>1391</v>
      </c>
      <c r="B1206" s="15">
        <v>4</v>
      </c>
      <c r="C1206" s="16" t="s">
        <v>1392</v>
      </c>
      <c r="D1206" s="31">
        <v>102</v>
      </c>
      <c r="E1206" s="18"/>
      <c r="F1206" s="28"/>
    </row>
    <row r="1207" spans="1:6" s="30" customFormat="1" ht="78" x14ac:dyDescent="0.25">
      <c r="A1207" s="15" t="s">
        <v>1393</v>
      </c>
      <c r="B1207" s="15">
        <v>9</v>
      </c>
      <c r="C1207" s="16" t="s">
        <v>1394</v>
      </c>
      <c r="D1207" s="31">
        <v>90</v>
      </c>
      <c r="E1207" s="18"/>
      <c r="F1207" s="28"/>
    </row>
    <row r="1208" spans="1:6" s="30" customFormat="1" ht="58.5" x14ac:dyDescent="0.25">
      <c r="A1208" s="15" t="s">
        <v>1226</v>
      </c>
      <c r="B1208" s="15">
        <v>4</v>
      </c>
      <c r="C1208" s="16" t="s">
        <v>1395</v>
      </c>
      <c r="D1208" s="31">
        <v>58</v>
      </c>
      <c r="E1208" s="18"/>
      <c r="F1208" s="28"/>
    </row>
    <row r="1209" spans="1:6" s="30" customFormat="1" ht="58.5" x14ac:dyDescent="0.25">
      <c r="A1209" s="15" t="s">
        <v>1226</v>
      </c>
      <c r="B1209" s="15">
        <v>4</v>
      </c>
      <c r="C1209" s="16" t="s">
        <v>1395</v>
      </c>
      <c r="D1209" s="31">
        <v>32</v>
      </c>
      <c r="E1209" s="18"/>
      <c r="F1209" s="28"/>
    </row>
    <row r="1210" spans="1:6" s="30" customFormat="1" ht="39" x14ac:dyDescent="0.25">
      <c r="A1210" s="15" t="s">
        <v>1396</v>
      </c>
      <c r="B1210" s="15">
        <v>4</v>
      </c>
      <c r="C1210" s="16" t="s">
        <v>1397</v>
      </c>
      <c r="D1210" s="31">
        <v>51</v>
      </c>
      <c r="E1210" s="18"/>
      <c r="F1210" s="28"/>
    </row>
    <row r="1211" spans="1:6" s="30" customFormat="1" ht="39" x14ac:dyDescent="0.25">
      <c r="A1211" s="15" t="s">
        <v>1398</v>
      </c>
      <c r="B1211" s="15">
        <v>4</v>
      </c>
      <c r="C1211" s="16" t="s">
        <v>1399</v>
      </c>
      <c r="D1211" s="31">
        <v>101</v>
      </c>
      <c r="E1211" s="18"/>
      <c r="F1211" s="28"/>
    </row>
    <row r="1212" spans="1:6" s="30" customFormat="1" ht="39" x14ac:dyDescent="0.25">
      <c r="A1212" s="15" t="s">
        <v>1211</v>
      </c>
      <c r="B1212" s="15">
        <v>4</v>
      </c>
      <c r="C1212" s="16" t="s">
        <v>1400</v>
      </c>
      <c r="D1212" s="31">
        <v>19</v>
      </c>
      <c r="E1212" s="18"/>
      <c r="F1212" s="28"/>
    </row>
    <row r="1213" spans="1:6" s="30" customFormat="1" ht="58.5" x14ac:dyDescent="0.25">
      <c r="A1213" s="15" t="s">
        <v>1401</v>
      </c>
      <c r="B1213" s="15">
        <v>4</v>
      </c>
      <c r="C1213" s="16" t="s">
        <v>1402</v>
      </c>
      <c r="D1213" s="31">
        <v>75</v>
      </c>
      <c r="E1213" s="18"/>
      <c r="F1213" s="28"/>
    </row>
    <row r="1214" spans="1:6" s="30" customFormat="1" ht="97.5" x14ac:dyDescent="0.25">
      <c r="A1214" s="15" t="s">
        <v>1403</v>
      </c>
      <c r="B1214" s="15">
        <v>4</v>
      </c>
      <c r="C1214" s="16" t="s">
        <v>1404</v>
      </c>
      <c r="D1214" s="31">
        <v>65</v>
      </c>
      <c r="E1214" s="18"/>
      <c r="F1214" s="28"/>
    </row>
    <row r="1215" spans="1:6" s="30" customFormat="1" ht="58.5" x14ac:dyDescent="0.25">
      <c r="A1215" s="15" t="s">
        <v>1405</v>
      </c>
      <c r="B1215" s="15">
        <v>4</v>
      </c>
      <c r="C1215" s="16" t="s">
        <v>1406</v>
      </c>
      <c r="D1215" s="31">
        <v>34</v>
      </c>
      <c r="E1215" s="18"/>
      <c r="F1215" s="28"/>
    </row>
    <row r="1216" spans="1:6" s="30" customFormat="1" ht="58.5" x14ac:dyDescent="0.25">
      <c r="A1216" s="15" t="s">
        <v>1407</v>
      </c>
      <c r="B1216" s="15">
        <v>4</v>
      </c>
      <c r="C1216" s="16" t="s">
        <v>1408</v>
      </c>
      <c r="D1216" s="31">
        <v>90</v>
      </c>
      <c r="E1216" s="18"/>
      <c r="F1216" s="28"/>
    </row>
    <row r="1217" spans="1:6" s="30" customFormat="1" ht="58.5" x14ac:dyDescent="0.25">
      <c r="A1217" s="15" t="s">
        <v>1409</v>
      </c>
      <c r="B1217" s="15">
        <v>4</v>
      </c>
      <c r="C1217" s="16" t="s">
        <v>1410</v>
      </c>
      <c r="D1217" s="31">
        <v>75</v>
      </c>
      <c r="E1217" s="18"/>
      <c r="F1217" s="28"/>
    </row>
    <row r="1218" spans="1:6" s="30" customFormat="1" ht="58.5" x14ac:dyDescent="0.25">
      <c r="A1218" s="15" t="s">
        <v>1411</v>
      </c>
      <c r="B1218" s="15">
        <v>4</v>
      </c>
      <c r="C1218" s="16" t="s">
        <v>1410</v>
      </c>
      <c r="D1218" s="31">
        <v>11</v>
      </c>
      <c r="E1218" s="18"/>
      <c r="F1218" s="28"/>
    </row>
    <row r="1219" spans="1:6" s="30" customFormat="1" ht="97.5" x14ac:dyDescent="0.25">
      <c r="A1219" s="15" t="s">
        <v>1412</v>
      </c>
      <c r="B1219" s="15">
        <v>4</v>
      </c>
      <c r="C1219" s="16" t="s">
        <v>1413</v>
      </c>
      <c r="D1219" s="31">
        <v>45</v>
      </c>
      <c r="E1219" s="18"/>
      <c r="F1219" s="28"/>
    </row>
    <row r="1220" spans="1:6" s="30" customFormat="1" ht="21" x14ac:dyDescent="0.25">
      <c r="A1220" s="15" t="s">
        <v>1211</v>
      </c>
      <c r="B1220" s="15">
        <v>4</v>
      </c>
      <c r="C1220" s="16" t="s">
        <v>1414</v>
      </c>
      <c r="D1220" s="31">
        <v>29</v>
      </c>
      <c r="E1220" s="18"/>
      <c r="F1220" s="28"/>
    </row>
    <row r="1221" spans="1:6" s="30" customFormat="1" ht="58.5" x14ac:dyDescent="0.25">
      <c r="A1221" s="15" t="s">
        <v>1415</v>
      </c>
      <c r="B1221" s="15">
        <v>4</v>
      </c>
      <c r="C1221" s="16" t="s">
        <v>1416</v>
      </c>
      <c r="D1221" s="31">
        <v>64</v>
      </c>
      <c r="E1221" s="18"/>
      <c r="F1221" s="28"/>
    </row>
    <row r="1222" spans="1:6" s="30" customFormat="1" ht="58.5" x14ac:dyDescent="0.25">
      <c r="A1222" s="15" t="s">
        <v>1411</v>
      </c>
      <c r="B1222" s="15">
        <v>4</v>
      </c>
      <c r="C1222" s="16" t="s">
        <v>1417</v>
      </c>
      <c r="D1222" s="31">
        <v>62</v>
      </c>
      <c r="E1222" s="18"/>
      <c r="F1222" s="28"/>
    </row>
    <row r="1223" spans="1:6" s="30" customFormat="1" ht="58.5" x14ac:dyDescent="0.25">
      <c r="A1223" s="15" t="s">
        <v>1418</v>
      </c>
      <c r="B1223" s="15">
        <v>4</v>
      </c>
      <c r="C1223" s="16" t="s">
        <v>1419</v>
      </c>
      <c r="D1223" s="31">
        <v>115</v>
      </c>
      <c r="E1223" s="18"/>
      <c r="F1223" s="28"/>
    </row>
    <row r="1224" spans="1:6" s="30" customFormat="1" ht="58.5" x14ac:dyDescent="0.25">
      <c r="A1224" s="15" t="s">
        <v>1420</v>
      </c>
      <c r="B1224" s="15">
        <v>4</v>
      </c>
      <c r="C1224" s="16" t="s">
        <v>1421</v>
      </c>
      <c r="D1224" s="31">
        <v>90</v>
      </c>
      <c r="E1224" s="18"/>
      <c r="F1224" s="28"/>
    </row>
    <row r="1225" spans="1:6" s="30" customFormat="1" ht="39" x14ac:dyDescent="0.25">
      <c r="A1225" s="15" t="s">
        <v>1422</v>
      </c>
      <c r="B1225" s="15">
        <v>4</v>
      </c>
      <c r="C1225" s="16" t="s">
        <v>1423</v>
      </c>
      <c r="D1225" s="31">
        <v>100</v>
      </c>
      <c r="E1225" s="18"/>
      <c r="F1225" s="28"/>
    </row>
    <row r="1226" spans="1:6" s="30" customFormat="1" ht="39" x14ac:dyDescent="0.25">
      <c r="A1226" s="15" t="s">
        <v>1424</v>
      </c>
      <c r="B1226" s="15">
        <v>1</v>
      </c>
      <c r="C1226" s="16" t="s">
        <v>1425</v>
      </c>
      <c r="D1226" s="31">
        <v>150</v>
      </c>
      <c r="E1226" s="18"/>
      <c r="F1226" s="28"/>
    </row>
    <row r="1227" spans="1:6" s="30" customFormat="1" ht="39" x14ac:dyDescent="0.25">
      <c r="A1227" s="15" t="s">
        <v>1387</v>
      </c>
      <c r="B1227" s="15">
        <v>4</v>
      </c>
      <c r="C1227" s="16" t="s">
        <v>1426</v>
      </c>
      <c r="D1227" s="31">
        <v>10</v>
      </c>
      <c r="E1227" s="18"/>
      <c r="F1227" s="28"/>
    </row>
    <row r="1228" spans="1:6" s="30" customFormat="1" ht="58.5" x14ac:dyDescent="0.25">
      <c r="A1228" s="15" t="s">
        <v>1427</v>
      </c>
      <c r="B1228" s="15">
        <v>4</v>
      </c>
      <c r="C1228" s="16" t="s">
        <v>1428</v>
      </c>
      <c r="D1228" s="31">
        <v>100</v>
      </c>
      <c r="E1228" s="18"/>
      <c r="F1228" s="28"/>
    </row>
    <row r="1229" spans="1:6" s="30" customFormat="1" ht="39" x14ac:dyDescent="0.25">
      <c r="A1229" s="15" t="s">
        <v>1396</v>
      </c>
      <c r="B1229" s="15">
        <v>4</v>
      </c>
      <c r="C1229" s="16" t="s">
        <v>1428</v>
      </c>
      <c r="D1229" s="31">
        <v>46</v>
      </c>
      <c r="E1229" s="18"/>
      <c r="F1229" s="28"/>
    </row>
    <row r="1230" spans="1:6" s="30" customFormat="1" ht="58.5" x14ac:dyDescent="0.25">
      <c r="A1230" s="15" t="s">
        <v>1429</v>
      </c>
      <c r="B1230" s="15">
        <v>9</v>
      </c>
      <c r="C1230" s="16" t="s">
        <v>1430</v>
      </c>
      <c r="D1230" s="31">
        <v>24</v>
      </c>
      <c r="E1230" s="18"/>
      <c r="F1230" s="28"/>
    </row>
    <row r="1231" spans="1:6" s="30" customFormat="1" ht="39" x14ac:dyDescent="0.25">
      <c r="A1231" s="15" t="s">
        <v>1431</v>
      </c>
      <c r="B1231" s="15">
        <v>4</v>
      </c>
      <c r="C1231" s="16" t="s">
        <v>1432</v>
      </c>
      <c r="D1231" s="31">
        <v>75</v>
      </c>
      <c r="E1231" s="18"/>
      <c r="F1231" s="28"/>
    </row>
    <row r="1232" spans="1:6" s="30" customFormat="1" ht="78" x14ac:dyDescent="0.25">
      <c r="A1232" s="15" t="s">
        <v>1433</v>
      </c>
      <c r="B1232" s="15">
        <v>4</v>
      </c>
      <c r="C1232" s="16" t="s">
        <v>1434</v>
      </c>
      <c r="D1232" s="31">
        <v>142</v>
      </c>
      <c r="E1232" s="18"/>
      <c r="F1232" s="28"/>
    </row>
    <row r="1233" spans="1:6" s="30" customFormat="1" ht="58.5" x14ac:dyDescent="0.25">
      <c r="A1233" s="15" t="s">
        <v>1435</v>
      </c>
      <c r="B1233" s="15">
        <v>4</v>
      </c>
      <c r="C1233" s="16" t="s">
        <v>1436</v>
      </c>
      <c r="D1233" s="31">
        <v>100</v>
      </c>
      <c r="E1233" s="18"/>
      <c r="F1233" s="28"/>
    </row>
    <row r="1234" spans="1:6" s="30" customFormat="1" ht="58.5" x14ac:dyDescent="0.25">
      <c r="A1234" s="15" t="s">
        <v>1437</v>
      </c>
      <c r="B1234" s="15">
        <v>4</v>
      </c>
      <c r="C1234" s="16" t="s">
        <v>1438</v>
      </c>
      <c r="D1234" s="31">
        <v>109</v>
      </c>
      <c r="E1234" s="18"/>
      <c r="F1234" s="28"/>
    </row>
    <row r="1235" spans="1:6" s="30" customFormat="1" ht="78" x14ac:dyDescent="0.25">
      <c r="A1235" s="15" t="s">
        <v>1439</v>
      </c>
      <c r="B1235" s="15">
        <v>4</v>
      </c>
      <c r="C1235" s="16" t="s">
        <v>1440</v>
      </c>
      <c r="D1235" s="31">
        <v>136</v>
      </c>
      <c r="E1235" s="18"/>
      <c r="F1235" s="28"/>
    </row>
    <row r="1236" spans="1:6" s="30" customFormat="1" ht="21" x14ac:dyDescent="0.25">
      <c r="A1236" s="15" t="s">
        <v>1211</v>
      </c>
      <c r="B1236" s="15">
        <v>3.4</v>
      </c>
      <c r="C1236" s="16" t="s">
        <v>1441</v>
      </c>
      <c r="D1236" s="31">
        <v>66</v>
      </c>
      <c r="E1236" s="18"/>
      <c r="F1236" s="28"/>
    </row>
    <row r="1237" spans="1:6" s="30" customFormat="1" ht="78" x14ac:dyDescent="0.25">
      <c r="A1237" s="15" t="s">
        <v>1442</v>
      </c>
      <c r="B1237" s="15">
        <v>4</v>
      </c>
      <c r="C1237" s="16" t="s">
        <v>1443</v>
      </c>
      <c r="D1237" s="31">
        <v>122</v>
      </c>
      <c r="E1237" s="18"/>
      <c r="F1237" s="28"/>
    </row>
    <row r="1238" spans="1:6" s="30" customFormat="1" ht="39" x14ac:dyDescent="0.25">
      <c r="A1238" s="15" t="s">
        <v>1444</v>
      </c>
      <c r="B1238" s="15">
        <v>4</v>
      </c>
      <c r="C1238" s="16" t="s">
        <v>1445</v>
      </c>
      <c r="D1238" s="31">
        <v>58</v>
      </c>
      <c r="E1238" s="18"/>
      <c r="F1238" s="28"/>
    </row>
    <row r="1239" spans="1:6" s="30" customFormat="1" ht="39" x14ac:dyDescent="0.25">
      <c r="A1239" s="15" t="s">
        <v>1444</v>
      </c>
      <c r="B1239" s="15">
        <v>4</v>
      </c>
      <c r="C1239" s="16" t="s">
        <v>1445</v>
      </c>
      <c r="D1239" s="31">
        <v>35</v>
      </c>
      <c r="E1239" s="18"/>
      <c r="F1239" s="28"/>
    </row>
    <row r="1240" spans="1:6" s="30" customFormat="1" ht="78" x14ac:dyDescent="0.25">
      <c r="A1240" s="15" t="s">
        <v>1446</v>
      </c>
      <c r="B1240" s="15">
        <v>4</v>
      </c>
      <c r="C1240" s="16" t="s">
        <v>1447</v>
      </c>
      <c r="D1240" s="31">
        <v>60</v>
      </c>
      <c r="E1240" s="18"/>
      <c r="F1240" s="28"/>
    </row>
    <row r="1241" spans="1:6" s="30" customFormat="1" ht="39" x14ac:dyDescent="0.25">
      <c r="A1241" s="15" t="s">
        <v>1448</v>
      </c>
      <c r="B1241" s="15">
        <v>4</v>
      </c>
      <c r="C1241" s="16" t="s">
        <v>1353</v>
      </c>
      <c r="D1241" s="31">
        <v>132</v>
      </c>
      <c r="E1241" s="18"/>
      <c r="F1241" s="28"/>
    </row>
    <row r="1242" spans="1:6" s="30" customFormat="1" ht="58.5" x14ac:dyDescent="0.25">
      <c r="A1242" s="15" t="s">
        <v>1449</v>
      </c>
      <c r="B1242" s="15">
        <v>4</v>
      </c>
      <c r="C1242" s="16" t="s">
        <v>1450</v>
      </c>
      <c r="D1242" s="31">
        <v>100</v>
      </c>
      <c r="E1242" s="18"/>
      <c r="F1242" s="28"/>
    </row>
    <row r="1243" spans="1:6" s="30" customFormat="1" ht="58.5" x14ac:dyDescent="0.25">
      <c r="A1243" s="15" t="s">
        <v>1451</v>
      </c>
      <c r="B1243" s="15">
        <v>4</v>
      </c>
      <c r="C1243" s="16" t="s">
        <v>1452</v>
      </c>
      <c r="D1243" s="31">
        <v>42</v>
      </c>
      <c r="E1243" s="18"/>
      <c r="F1243" s="28"/>
    </row>
    <row r="1244" spans="1:6" s="30" customFormat="1" ht="39" x14ac:dyDescent="0.25">
      <c r="A1244" s="15" t="s">
        <v>1453</v>
      </c>
      <c r="B1244" s="15">
        <v>4</v>
      </c>
      <c r="C1244" s="16" t="s">
        <v>1454</v>
      </c>
      <c r="D1244" s="31">
        <v>105</v>
      </c>
      <c r="E1244" s="18"/>
      <c r="F1244" s="28"/>
    </row>
    <row r="1245" spans="1:6" s="30" customFormat="1" ht="39" x14ac:dyDescent="0.25">
      <c r="A1245" s="15" t="s">
        <v>1455</v>
      </c>
      <c r="B1245" s="15">
        <v>4</v>
      </c>
      <c r="C1245" s="16" t="s">
        <v>1456</v>
      </c>
      <c r="D1245" s="31">
        <v>128</v>
      </c>
      <c r="E1245" s="18"/>
      <c r="F1245" s="28"/>
    </row>
    <row r="1246" spans="1:6" s="30" customFormat="1" ht="58.5" x14ac:dyDescent="0.25">
      <c r="A1246" s="15" t="s">
        <v>1457</v>
      </c>
      <c r="B1246" s="15">
        <v>4</v>
      </c>
      <c r="C1246" s="16" t="s">
        <v>1458</v>
      </c>
      <c r="D1246" s="31">
        <v>80</v>
      </c>
      <c r="E1246" s="18"/>
      <c r="F1246" s="28"/>
    </row>
    <row r="1247" spans="1:6" s="30" customFormat="1" ht="58.5" x14ac:dyDescent="0.25">
      <c r="A1247" s="15" t="s">
        <v>1459</v>
      </c>
      <c r="B1247" s="15">
        <v>4</v>
      </c>
      <c r="C1247" s="16" t="s">
        <v>1458</v>
      </c>
      <c r="D1247" s="31">
        <v>80</v>
      </c>
      <c r="E1247" s="18"/>
      <c r="F1247" s="28"/>
    </row>
    <row r="1248" spans="1:6" s="30" customFormat="1" ht="39" x14ac:dyDescent="0.25">
      <c r="A1248" s="15" t="s">
        <v>1219</v>
      </c>
      <c r="B1248" s="15">
        <v>4</v>
      </c>
      <c r="C1248" s="16" t="s">
        <v>1460</v>
      </c>
      <c r="D1248" s="31">
        <v>40</v>
      </c>
      <c r="E1248" s="18"/>
      <c r="F1248" s="28"/>
    </row>
    <row r="1249" spans="1:6" s="30" customFormat="1" ht="58.5" x14ac:dyDescent="0.25">
      <c r="A1249" s="15" t="s">
        <v>1334</v>
      </c>
      <c r="B1249" s="15">
        <v>4</v>
      </c>
      <c r="C1249" s="16" t="s">
        <v>1461</v>
      </c>
      <c r="D1249" s="31">
        <v>79</v>
      </c>
      <c r="E1249" s="18"/>
      <c r="F1249" s="28"/>
    </row>
    <row r="1250" spans="1:6" s="30" customFormat="1" ht="58.5" x14ac:dyDescent="0.25">
      <c r="A1250" s="15" t="s">
        <v>1290</v>
      </c>
      <c r="B1250" s="15">
        <v>4</v>
      </c>
      <c r="C1250" s="16" t="s">
        <v>1462</v>
      </c>
      <c r="D1250" s="31">
        <v>37</v>
      </c>
      <c r="E1250" s="18"/>
      <c r="F1250" s="28"/>
    </row>
    <row r="1251" spans="1:6" s="30" customFormat="1" ht="39" x14ac:dyDescent="0.25">
      <c r="A1251" s="15" t="s">
        <v>1444</v>
      </c>
      <c r="B1251" s="15">
        <v>4</v>
      </c>
      <c r="C1251" s="16" t="s">
        <v>1445</v>
      </c>
      <c r="D1251" s="31">
        <v>50</v>
      </c>
      <c r="E1251" s="18"/>
      <c r="F1251" s="28"/>
    </row>
    <row r="1252" spans="1:6" s="30" customFormat="1" ht="39" x14ac:dyDescent="0.25">
      <c r="A1252" s="15" t="s">
        <v>1387</v>
      </c>
      <c r="B1252" s="15">
        <v>4</v>
      </c>
      <c r="C1252" s="16" t="s">
        <v>1463</v>
      </c>
      <c r="D1252" s="31">
        <v>10</v>
      </c>
      <c r="E1252" s="18"/>
      <c r="F1252" s="28"/>
    </row>
    <row r="1253" spans="1:6" s="30" customFormat="1" ht="58.5" x14ac:dyDescent="0.25">
      <c r="A1253" s="15" t="s">
        <v>1464</v>
      </c>
      <c r="B1253" s="15">
        <v>4</v>
      </c>
      <c r="C1253" s="16" t="s">
        <v>1465</v>
      </c>
      <c r="D1253" s="31">
        <v>100</v>
      </c>
      <c r="E1253" s="18"/>
      <c r="F1253" s="28"/>
    </row>
    <row r="1254" spans="1:6" s="30" customFormat="1" ht="156" x14ac:dyDescent="0.25">
      <c r="A1254" s="15" t="s">
        <v>1466</v>
      </c>
      <c r="B1254" s="15">
        <v>4</v>
      </c>
      <c r="C1254" s="16" t="s">
        <v>1467</v>
      </c>
      <c r="D1254" s="31">
        <v>42</v>
      </c>
      <c r="E1254" s="18"/>
      <c r="F1254" s="28"/>
    </row>
    <row r="1255" spans="1:6" s="30" customFormat="1" ht="39" x14ac:dyDescent="0.25">
      <c r="A1255" s="15" t="s">
        <v>1468</v>
      </c>
      <c r="B1255" s="15">
        <v>4</v>
      </c>
      <c r="C1255" s="16" t="s">
        <v>1469</v>
      </c>
      <c r="D1255" s="31">
        <v>48</v>
      </c>
      <c r="E1255" s="18"/>
      <c r="F1255" s="28"/>
    </row>
    <row r="1256" spans="1:6" s="30" customFormat="1" ht="39" x14ac:dyDescent="0.25">
      <c r="A1256" s="15" t="s">
        <v>1470</v>
      </c>
      <c r="B1256" s="15">
        <v>9</v>
      </c>
      <c r="C1256" s="16" t="s">
        <v>1471</v>
      </c>
      <c r="D1256" s="31">
        <v>56</v>
      </c>
      <c r="E1256" s="18"/>
      <c r="F1256" s="28"/>
    </row>
    <row r="1257" spans="1:6" s="30" customFormat="1" ht="39" x14ac:dyDescent="0.25">
      <c r="A1257" s="15" t="s">
        <v>1470</v>
      </c>
      <c r="B1257" s="15">
        <v>9</v>
      </c>
      <c r="C1257" s="16" t="s">
        <v>1471</v>
      </c>
      <c r="D1257" s="31">
        <v>56</v>
      </c>
      <c r="E1257" s="18"/>
      <c r="F1257" s="28"/>
    </row>
    <row r="1258" spans="1:6" s="30" customFormat="1" ht="39" x14ac:dyDescent="0.25">
      <c r="A1258" s="15" t="s">
        <v>1470</v>
      </c>
      <c r="B1258" s="15">
        <v>9</v>
      </c>
      <c r="C1258" s="16" t="s">
        <v>1471</v>
      </c>
      <c r="D1258" s="31">
        <v>56</v>
      </c>
      <c r="E1258" s="18"/>
      <c r="F1258" s="28"/>
    </row>
    <row r="1259" spans="1:6" s="30" customFormat="1" ht="39" x14ac:dyDescent="0.25">
      <c r="A1259" s="15" t="s">
        <v>1470</v>
      </c>
      <c r="B1259" s="15">
        <v>9</v>
      </c>
      <c r="C1259" s="16" t="s">
        <v>1472</v>
      </c>
      <c r="D1259" s="31">
        <v>42</v>
      </c>
      <c r="E1259" s="18"/>
      <c r="F1259" s="28"/>
    </row>
    <row r="1260" spans="1:6" s="30" customFormat="1" ht="39" x14ac:dyDescent="0.25">
      <c r="A1260" s="15" t="s">
        <v>1470</v>
      </c>
      <c r="B1260" s="15">
        <v>9</v>
      </c>
      <c r="C1260" s="16" t="s">
        <v>1472</v>
      </c>
      <c r="D1260" s="31">
        <v>42</v>
      </c>
      <c r="E1260" s="18"/>
      <c r="F1260" s="28"/>
    </row>
    <row r="1261" spans="1:6" s="30" customFormat="1" ht="39" x14ac:dyDescent="0.25">
      <c r="A1261" s="15" t="s">
        <v>1470</v>
      </c>
      <c r="B1261" s="15">
        <v>9</v>
      </c>
      <c r="C1261" s="16" t="s">
        <v>1472</v>
      </c>
      <c r="D1261" s="31">
        <v>42</v>
      </c>
      <c r="E1261" s="18"/>
      <c r="F1261" s="28"/>
    </row>
    <row r="1262" spans="1:6" s="30" customFormat="1" ht="39" x14ac:dyDescent="0.25">
      <c r="A1262" s="15" t="s">
        <v>1468</v>
      </c>
      <c r="B1262" s="15">
        <v>4</v>
      </c>
      <c r="C1262" s="16" t="s">
        <v>1473</v>
      </c>
      <c r="D1262" s="31">
        <v>155</v>
      </c>
      <c r="E1262" s="18"/>
      <c r="F1262" s="28"/>
    </row>
    <row r="1263" spans="1:6" s="30" customFormat="1" ht="39" x14ac:dyDescent="0.25">
      <c r="A1263" s="15" t="s">
        <v>1468</v>
      </c>
      <c r="B1263" s="15">
        <v>4.7</v>
      </c>
      <c r="C1263" s="16" t="s">
        <v>1474</v>
      </c>
      <c r="D1263" s="31">
        <v>87</v>
      </c>
      <c r="E1263" s="18"/>
      <c r="F1263" s="28"/>
    </row>
    <row r="1264" spans="1:6" s="30" customFormat="1" ht="39" x14ac:dyDescent="0.25">
      <c r="A1264" s="15" t="s">
        <v>1468</v>
      </c>
      <c r="B1264" s="15">
        <v>4</v>
      </c>
      <c r="C1264" s="16" t="s">
        <v>1475</v>
      </c>
      <c r="D1264" s="31">
        <v>79</v>
      </c>
      <c r="E1264" s="18"/>
      <c r="F1264" s="28"/>
    </row>
    <row r="1265" spans="1:6" s="30" customFormat="1" ht="97.5" x14ac:dyDescent="0.25">
      <c r="A1265" s="15" t="s">
        <v>1476</v>
      </c>
      <c r="B1265" s="15">
        <v>4</v>
      </c>
      <c r="C1265" s="16" t="s">
        <v>1477</v>
      </c>
      <c r="D1265" s="31">
        <v>110</v>
      </c>
      <c r="E1265" s="18"/>
      <c r="F1265" s="28"/>
    </row>
    <row r="1266" spans="1:6" s="30" customFormat="1" ht="97.5" x14ac:dyDescent="0.25">
      <c r="A1266" s="15" t="s">
        <v>1476</v>
      </c>
      <c r="B1266" s="15">
        <v>4</v>
      </c>
      <c r="C1266" s="16" t="s">
        <v>1477</v>
      </c>
      <c r="D1266" s="31">
        <v>110</v>
      </c>
      <c r="E1266" s="18"/>
      <c r="F1266" s="28"/>
    </row>
    <row r="1267" spans="1:6" s="30" customFormat="1" ht="39" x14ac:dyDescent="0.25">
      <c r="A1267" s="15" t="s">
        <v>1468</v>
      </c>
      <c r="B1267" s="15">
        <v>3</v>
      </c>
      <c r="C1267" s="16" t="s">
        <v>1478</v>
      </c>
      <c r="D1267" s="31">
        <v>48</v>
      </c>
      <c r="E1267" s="18"/>
      <c r="F1267" s="28"/>
    </row>
    <row r="1268" spans="1:6" s="30" customFormat="1" ht="39" x14ac:dyDescent="0.25">
      <c r="A1268" s="15" t="s">
        <v>1468</v>
      </c>
      <c r="B1268" s="15">
        <v>4</v>
      </c>
      <c r="C1268" s="16" t="s">
        <v>1479</v>
      </c>
      <c r="D1268" s="31">
        <v>25</v>
      </c>
      <c r="E1268" s="18"/>
      <c r="F1268" s="28"/>
    </row>
    <row r="1269" spans="1:6" s="30" customFormat="1" ht="39" x14ac:dyDescent="0.25">
      <c r="A1269" s="15" t="s">
        <v>1468</v>
      </c>
      <c r="B1269" s="15">
        <v>3.4</v>
      </c>
      <c r="C1269" s="16" t="s">
        <v>1480</v>
      </c>
      <c r="D1269" s="31">
        <v>313</v>
      </c>
      <c r="E1269" s="18"/>
      <c r="F1269" s="28"/>
    </row>
    <row r="1270" spans="1:6" s="30" customFormat="1" ht="39" x14ac:dyDescent="0.25">
      <c r="A1270" s="15" t="s">
        <v>1468</v>
      </c>
      <c r="B1270" s="15">
        <v>4</v>
      </c>
      <c r="C1270" s="16" t="s">
        <v>1481</v>
      </c>
      <c r="D1270" s="31">
        <v>50</v>
      </c>
      <c r="E1270" s="18"/>
      <c r="F1270" s="28"/>
    </row>
    <row r="1271" spans="1:6" s="30" customFormat="1" ht="39" x14ac:dyDescent="0.25">
      <c r="A1271" s="15" t="s">
        <v>1468</v>
      </c>
      <c r="B1271" s="15">
        <v>9</v>
      </c>
      <c r="C1271" s="16" t="s">
        <v>1482</v>
      </c>
      <c r="D1271" s="31">
        <v>161</v>
      </c>
      <c r="E1271" s="18"/>
      <c r="F1271" s="28"/>
    </row>
    <row r="1272" spans="1:6" s="30" customFormat="1" ht="39" x14ac:dyDescent="0.25">
      <c r="A1272" s="15" t="s">
        <v>1468</v>
      </c>
      <c r="B1272" s="15">
        <v>4</v>
      </c>
      <c r="C1272" s="16" t="s">
        <v>1483</v>
      </c>
      <c r="D1272" s="31">
        <v>23</v>
      </c>
      <c r="E1272" s="18"/>
      <c r="F1272" s="28"/>
    </row>
    <row r="1273" spans="1:6" s="30" customFormat="1" ht="39" x14ac:dyDescent="0.25">
      <c r="A1273" s="15" t="s">
        <v>1468</v>
      </c>
      <c r="B1273" s="15">
        <v>7</v>
      </c>
      <c r="C1273" s="16" t="s">
        <v>1484</v>
      </c>
      <c r="D1273" s="31">
        <v>509</v>
      </c>
      <c r="E1273" s="18"/>
      <c r="F1273" s="28"/>
    </row>
    <row r="1274" spans="1:6" s="30" customFormat="1" ht="58.5" x14ac:dyDescent="0.25">
      <c r="A1274" s="15" t="s">
        <v>1485</v>
      </c>
      <c r="B1274" s="15">
        <v>7</v>
      </c>
      <c r="C1274" s="16" t="s">
        <v>1486</v>
      </c>
      <c r="D1274" s="31">
        <v>48</v>
      </c>
      <c r="E1274" s="18"/>
      <c r="F1274" s="28"/>
    </row>
    <row r="1275" spans="1:6" s="30" customFormat="1" ht="58.5" x14ac:dyDescent="0.25">
      <c r="A1275" s="15" t="s">
        <v>1487</v>
      </c>
      <c r="B1275" s="15">
        <v>4</v>
      </c>
      <c r="C1275" s="16" t="s">
        <v>1488</v>
      </c>
      <c r="D1275" s="31">
        <v>198</v>
      </c>
      <c r="E1275" s="18"/>
      <c r="F1275" s="28"/>
    </row>
    <row r="1276" spans="1:6" s="30" customFormat="1" ht="58.5" x14ac:dyDescent="0.25">
      <c r="A1276" s="15" t="s">
        <v>1487</v>
      </c>
      <c r="B1276" s="15">
        <v>4</v>
      </c>
      <c r="C1276" s="16" t="s">
        <v>1489</v>
      </c>
      <c r="D1276" s="31">
        <v>196</v>
      </c>
      <c r="E1276" s="18"/>
      <c r="F1276" s="28"/>
    </row>
    <row r="1277" spans="1:6" s="30" customFormat="1" ht="39" x14ac:dyDescent="0.25">
      <c r="A1277" s="15" t="s">
        <v>1468</v>
      </c>
      <c r="B1277" s="15">
        <v>4</v>
      </c>
      <c r="C1277" s="16" t="s">
        <v>1490</v>
      </c>
      <c r="D1277" s="31">
        <v>90</v>
      </c>
      <c r="E1277" s="18"/>
      <c r="F1277" s="28"/>
    </row>
    <row r="1278" spans="1:6" s="30" customFormat="1" ht="39" x14ac:dyDescent="0.25">
      <c r="A1278" s="15" t="s">
        <v>1491</v>
      </c>
      <c r="B1278" s="15">
        <v>4</v>
      </c>
      <c r="C1278" s="16" t="s">
        <v>1492</v>
      </c>
      <c r="D1278" s="31">
        <v>128</v>
      </c>
      <c r="E1278" s="18"/>
      <c r="F1278" s="28"/>
    </row>
    <row r="1279" spans="1:6" s="30" customFormat="1" ht="39" x14ac:dyDescent="0.25">
      <c r="A1279" s="15" t="s">
        <v>1468</v>
      </c>
      <c r="B1279" s="15">
        <v>4</v>
      </c>
      <c r="C1279" s="16" t="s">
        <v>1493</v>
      </c>
      <c r="D1279" s="31">
        <v>207</v>
      </c>
      <c r="E1279" s="18"/>
      <c r="F1279" s="28"/>
    </row>
    <row r="1280" spans="1:6" s="30" customFormat="1" ht="39" x14ac:dyDescent="0.25">
      <c r="A1280" s="15" t="s">
        <v>1468</v>
      </c>
      <c r="B1280" s="15">
        <v>4</v>
      </c>
      <c r="C1280" s="16" t="s">
        <v>1494</v>
      </c>
      <c r="D1280" s="31">
        <v>34</v>
      </c>
      <c r="E1280" s="18"/>
      <c r="F1280" s="28"/>
    </row>
    <row r="1281" spans="1:6" s="30" customFormat="1" ht="39" x14ac:dyDescent="0.25">
      <c r="A1281" s="15" t="s">
        <v>1468</v>
      </c>
      <c r="B1281" s="15">
        <v>4</v>
      </c>
      <c r="C1281" s="16" t="s">
        <v>1495</v>
      </c>
      <c r="D1281" s="31">
        <v>11</v>
      </c>
      <c r="E1281" s="18"/>
      <c r="F1281" s="28"/>
    </row>
    <row r="1282" spans="1:6" s="30" customFormat="1" ht="39" x14ac:dyDescent="0.25">
      <c r="A1282" s="15" t="s">
        <v>1468</v>
      </c>
      <c r="B1282" s="15">
        <v>4</v>
      </c>
      <c r="C1282" s="16" t="s">
        <v>1496</v>
      </c>
      <c r="D1282" s="31">
        <v>25</v>
      </c>
      <c r="E1282" s="18"/>
      <c r="F1282" s="28"/>
    </row>
    <row r="1283" spans="1:6" s="30" customFormat="1" ht="39" x14ac:dyDescent="0.25">
      <c r="A1283" s="15" t="s">
        <v>1497</v>
      </c>
      <c r="B1283" s="15">
        <v>4</v>
      </c>
      <c r="C1283" s="16" t="s">
        <v>1498</v>
      </c>
      <c r="D1283" s="31">
        <v>96</v>
      </c>
      <c r="E1283" s="18"/>
      <c r="F1283" s="28"/>
    </row>
    <row r="1284" spans="1:6" s="30" customFormat="1" ht="39" x14ac:dyDescent="0.25">
      <c r="A1284" s="15" t="s">
        <v>1468</v>
      </c>
      <c r="B1284" s="15">
        <v>4</v>
      </c>
      <c r="C1284" s="16" t="s">
        <v>1499</v>
      </c>
      <c r="D1284" s="31">
        <v>11</v>
      </c>
      <c r="E1284" s="18"/>
      <c r="F1284" s="28"/>
    </row>
    <row r="1285" spans="1:6" s="30" customFormat="1" ht="58.5" x14ac:dyDescent="0.25">
      <c r="A1285" s="15" t="s">
        <v>1500</v>
      </c>
      <c r="B1285" s="15">
        <v>4</v>
      </c>
      <c r="C1285" s="16" t="s">
        <v>1501</v>
      </c>
      <c r="D1285" s="31">
        <v>150</v>
      </c>
      <c r="E1285" s="18"/>
      <c r="F1285" s="28"/>
    </row>
    <row r="1286" spans="1:6" s="30" customFormat="1" ht="39" x14ac:dyDescent="0.25">
      <c r="A1286" s="15" t="s">
        <v>1468</v>
      </c>
      <c r="B1286" s="15">
        <v>4</v>
      </c>
      <c r="C1286" s="16" t="s">
        <v>1502</v>
      </c>
      <c r="D1286" s="31">
        <v>140</v>
      </c>
      <c r="E1286" s="18"/>
      <c r="F1286" s="28"/>
    </row>
    <row r="1287" spans="1:6" s="30" customFormat="1" ht="58.5" x14ac:dyDescent="0.25">
      <c r="A1287" s="15" t="s">
        <v>1209</v>
      </c>
      <c r="B1287" s="15">
        <v>4.7</v>
      </c>
      <c r="C1287" s="16" t="s">
        <v>1210</v>
      </c>
      <c r="D1287" s="31">
        <v>31</v>
      </c>
      <c r="E1287" s="18"/>
      <c r="F1287" s="28"/>
    </row>
    <row r="1288" spans="1:6" s="30" customFormat="1" ht="39" x14ac:dyDescent="0.25">
      <c r="A1288" s="15" t="s">
        <v>1211</v>
      </c>
      <c r="B1288" s="15">
        <v>4.7</v>
      </c>
      <c r="C1288" s="16" t="s">
        <v>1212</v>
      </c>
      <c r="D1288" s="31">
        <v>489</v>
      </c>
      <c r="E1288" s="18"/>
      <c r="F1288" s="28"/>
    </row>
    <row r="1289" spans="1:6" s="30" customFormat="1" ht="21" x14ac:dyDescent="0.25">
      <c r="A1289" s="15" t="s">
        <v>1211</v>
      </c>
      <c r="B1289" s="15">
        <v>7</v>
      </c>
      <c r="C1289" s="16" t="s">
        <v>1503</v>
      </c>
      <c r="D1289" s="31">
        <v>128</v>
      </c>
      <c r="E1289" s="18"/>
      <c r="F1289" s="28"/>
    </row>
    <row r="1290" spans="1:6" s="30" customFormat="1" ht="39" x14ac:dyDescent="0.25">
      <c r="A1290" s="15" t="s">
        <v>1398</v>
      </c>
      <c r="B1290" s="15">
        <v>4</v>
      </c>
      <c r="C1290" s="16" t="s">
        <v>1504</v>
      </c>
      <c r="D1290" s="31">
        <v>139</v>
      </c>
      <c r="E1290" s="18"/>
      <c r="F1290" s="28"/>
    </row>
    <row r="1291" spans="1:6" s="30" customFormat="1" ht="39" x14ac:dyDescent="0.25">
      <c r="A1291" s="15" t="s">
        <v>1292</v>
      </c>
      <c r="B1291" s="15">
        <v>4</v>
      </c>
      <c r="C1291" s="16" t="s">
        <v>1293</v>
      </c>
      <c r="D1291" s="31">
        <v>99</v>
      </c>
      <c r="E1291" s="18"/>
      <c r="F1291" s="28"/>
    </row>
    <row r="1292" spans="1:6" s="30" customFormat="1" ht="39" x14ac:dyDescent="0.25">
      <c r="A1292" s="15" t="s">
        <v>1468</v>
      </c>
      <c r="B1292" s="15">
        <v>4</v>
      </c>
      <c r="C1292" s="16" t="s">
        <v>1505</v>
      </c>
      <c r="D1292" s="31">
        <v>148</v>
      </c>
      <c r="E1292" s="18"/>
      <c r="F1292" s="28"/>
    </row>
    <row r="1293" spans="1:6" s="30" customFormat="1" ht="21" x14ac:dyDescent="0.25">
      <c r="A1293" s="15" t="s">
        <v>1506</v>
      </c>
      <c r="B1293" s="15">
        <v>3</v>
      </c>
      <c r="C1293" s="47" t="s">
        <v>1507</v>
      </c>
      <c r="D1293" s="31">
        <v>13</v>
      </c>
      <c r="E1293" s="18"/>
      <c r="F1293" s="28"/>
    </row>
    <row r="1294" spans="1:6" s="30" customFormat="1" ht="39" x14ac:dyDescent="0.25">
      <c r="A1294" s="15" t="s">
        <v>1506</v>
      </c>
      <c r="B1294" s="15" t="s">
        <v>528</v>
      </c>
      <c r="C1294" s="47" t="s">
        <v>1508</v>
      </c>
      <c r="D1294" s="31">
        <v>615</v>
      </c>
      <c r="E1294" s="18"/>
      <c r="F1294" s="28"/>
    </row>
    <row r="1295" spans="1:6" s="30" customFormat="1" ht="58.5" x14ac:dyDescent="0.25">
      <c r="A1295" s="15" t="s">
        <v>1509</v>
      </c>
      <c r="B1295" s="15">
        <v>4</v>
      </c>
      <c r="C1295" s="33" t="s">
        <v>1510</v>
      </c>
      <c r="D1295" s="31">
        <v>135</v>
      </c>
      <c r="E1295" s="18"/>
      <c r="F1295" s="28"/>
    </row>
    <row r="1296" spans="1:6" s="30" customFormat="1" ht="21" x14ac:dyDescent="0.25">
      <c r="A1296" s="15" t="s">
        <v>1511</v>
      </c>
      <c r="B1296" s="15">
        <v>4</v>
      </c>
      <c r="C1296" s="16" t="s">
        <v>1140</v>
      </c>
      <c r="D1296" s="31">
        <v>329</v>
      </c>
      <c r="E1296" s="18"/>
      <c r="F1296" s="28"/>
    </row>
    <row r="1297" spans="1:6" s="30" customFormat="1" ht="21" x14ac:dyDescent="0.25">
      <c r="A1297" s="15" t="s">
        <v>1511</v>
      </c>
      <c r="B1297" s="15">
        <v>4</v>
      </c>
      <c r="C1297" s="16" t="s">
        <v>1140</v>
      </c>
      <c r="D1297" s="31">
        <v>143</v>
      </c>
      <c r="E1297" s="18"/>
      <c r="F1297" s="28"/>
    </row>
    <row r="1298" spans="1:6" s="30" customFormat="1" ht="21" x14ac:dyDescent="0.25">
      <c r="A1298" s="15" t="s">
        <v>1511</v>
      </c>
      <c r="B1298" s="15">
        <v>4</v>
      </c>
      <c r="C1298" s="16" t="s">
        <v>1140</v>
      </c>
      <c r="D1298" s="31">
        <v>186</v>
      </c>
      <c r="E1298" s="18"/>
      <c r="F1298" s="28"/>
    </row>
    <row r="1299" spans="1:6" s="30" customFormat="1" ht="21" x14ac:dyDescent="0.25">
      <c r="A1299" s="15" t="s">
        <v>1511</v>
      </c>
      <c r="B1299" s="15">
        <v>3</v>
      </c>
      <c r="C1299" s="16" t="s">
        <v>1091</v>
      </c>
      <c r="D1299" s="31">
        <v>8</v>
      </c>
      <c r="E1299" s="18"/>
      <c r="F1299" s="28"/>
    </row>
    <row r="1300" spans="1:6" s="30" customFormat="1" ht="21" x14ac:dyDescent="0.25">
      <c r="A1300" s="15" t="s">
        <v>1511</v>
      </c>
      <c r="B1300" s="15">
        <v>4</v>
      </c>
      <c r="C1300" s="16" t="s">
        <v>1140</v>
      </c>
      <c r="D1300" s="31">
        <v>90</v>
      </c>
      <c r="E1300" s="18"/>
      <c r="F1300" s="28"/>
    </row>
    <row r="1301" spans="1:6" s="30" customFormat="1" ht="21" x14ac:dyDescent="0.25">
      <c r="A1301" s="15" t="s">
        <v>1511</v>
      </c>
      <c r="B1301" s="15">
        <v>4</v>
      </c>
      <c r="C1301" s="16" t="s">
        <v>1140</v>
      </c>
      <c r="D1301" s="31">
        <v>282</v>
      </c>
      <c r="E1301" s="18"/>
      <c r="F1301" s="28"/>
    </row>
    <row r="1302" spans="1:6" s="7" customFormat="1" ht="21" x14ac:dyDescent="0.25">
      <c r="A1302" s="19"/>
      <c r="B1302" s="19"/>
      <c r="C1302" s="20" t="s">
        <v>255</v>
      </c>
      <c r="D1302" s="48">
        <f>SUM(D3:D1301)</f>
        <v>118388.68399999994</v>
      </c>
      <c r="E1302" s="22"/>
      <c r="F1302" s="49"/>
    </row>
    <row r="1303" spans="1:6" ht="19.5" x14ac:dyDescent="0.25">
      <c r="A1303" s="56" t="s">
        <v>256</v>
      </c>
      <c r="B1303" s="56"/>
      <c r="C1303" s="56"/>
      <c r="D1303" s="56"/>
      <c r="E1303" s="56"/>
      <c r="F1303" s="24"/>
    </row>
  </sheetData>
  <mergeCells count="2">
    <mergeCell ref="A1:E1"/>
    <mergeCell ref="A1303:E1303"/>
  </mergeCells>
  <phoneticPr fontId="9"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sheetViews>
  <sheetFormatPr defaultRowHeight="16.5" x14ac:dyDescent="0.25"/>
  <cols>
    <col min="1" max="1" width="34.625" style="25" customWidth="1"/>
    <col min="2" max="2" width="11.625" style="25" customWidth="1"/>
    <col min="3" max="3" width="59.625" style="26" customWidth="1"/>
    <col min="4" max="4" width="12.625" style="50" customWidth="1"/>
    <col min="5" max="5" width="22.625" style="24" customWidth="1"/>
    <col min="6" max="6" width="9" style="28" customWidth="1"/>
    <col min="7" max="252" width="9" style="24" customWidth="1"/>
    <col min="253" max="253" width="7.75" style="24" customWidth="1"/>
    <col min="254" max="254" width="20.75" style="24" customWidth="1"/>
    <col min="255" max="255" width="12.875" style="24" customWidth="1"/>
    <col min="256" max="256" width="28.125" style="24" customWidth="1"/>
    <col min="257" max="257" width="19.375" style="24" customWidth="1"/>
    <col min="258" max="258" width="17.125" style="24" customWidth="1"/>
    <col min="259" max="259" width="14" style="24" customWidth="1"/>
    <col min="260" max="260" width="18.25" style="24" customWidth="1"/>
    <col min="261" max="261" width="18.125" style="24" customWidth="1"/>
    <col min="262" max="508" width="9" style="24" customWidth="1"/>
    <col min="509" max="509" width="7.75" style="24" customWidth="1"/>
    <col min="510" max="510" width="20.75" style="24" customWidth="1"/>
    <col min="511" max="511" width="12.875" style="24" customWidth="1"/>
    <col min="512" max="512" width="28.125" style="24" customWidth="1"/>
    <col min="513" max="513" width="19.375" style="24" customWidth="1"/>
    <col min="514" max="514" width="17.125" style="24" customWidth="1"/>
    <col min="515" max="515" width="14" style="24" customWidth="1"/>
    <col min="516" max="516" width="18.25" style="24" customWidth="1"/>
    <col min="517" max="517" width="18.125" style="24" customWidth="1"/>
    <col min="518" max="764" width="9" style="24" customWidth="1"/>
    <col min="765" max="765" width="7.75" style="24" customWidth="1"/>
    <col min="766" max="766" width="20.75" style="24" customWidth="1"/>
    <col min="767" max="767" width="12.875" style="24" customWidth="1"/>
    <col min="768" max="768" width="28.125" style="24" customWidth="1"/>
    <col min="769" max="769" width="19.375" style="24" customWidth="1"/>
    <col min="770" max="770" width="17.125" style="24" customWidth="1"/>
    <col min="771" max="771" width="14" style="24" customWidth="1"/>
    <col min="772" max="772" width="18.25" style="24" customWidth="1"/>
    <col min="773" max="773" width="18.125" style="24" customWidth="1"/>
    <col min="774" max="1020" width="9" style="24" customWidth="1"/>
    <col min="1021" max="1021" width="7.75" style="24" customWidth="1"/>
    <col min="1022" max="1022" width="20.75" style="24" customWidth="1"/>
    <col min="1023" max="1023" width="12.875" style="24" customWidth="1"/>
    <col min="1024" max="1024" width="28.125" style="24" customWidth="1"/>
    <col min="1025" max="1025" width="19.375" style="24" customWidth="1"/>
    <col min="1026" max="1026" width="17.125" style="24" customWidth="1"/>
    <col min="1027" max="1027" width="14" style="24" customWidth="1"/>
    <col min="1028" max="1028" width="18.25" style="24" customWidth="1"/>
    <col min="1029" max="1029" width="18.125" style="24" customWidth="1"/>
    <col min="1030" max="1276" width="9" style="24" customWidth="1"/>
    <col min="1277" max="1277" width="7.75" style="24" customWidth="1"/>
    <col min="1278" max="1278" width="20.75" style="24" customWidth="1"/>
    <col min="1279" max="1279" width="12.875" style="24" customWidth="1"/>
    <col min="1280" max="1280" width="28.125" style="24" customWidth="1"/>
    <col min="1281" max="1281" width="19.375" style="24" customWidth="1"/>
    <col min="1282" max="1282" width="17.125" style="24" customWidth="1"/>
    <col min="1283" max="1283" width="14" style="24" customWidth="1"/>
    <col min="1284" max="1284" width="18.25" style="24" customWidth="1"/>
    <col min="1285" max="1285" width="18.125" style="24" customWidth="1"/>
    <col min="1286" max="1532" width="9" style="24" customWidth="1"/>
    <col min="1533" max="1533" width="7.75" style="24" customWidth="1"/>
    <col min="1534" max="1534" width="20.75" style="24" customWidth="1"/>
    <col min="1535" max="1535" width="12.875" style="24" customWidth="1"/>
    <col min="1536" max="1536" width="28.125" style="24" customWidth="1"/>
    <col min="1537" max="1537" width="19.375" style="24" customWidth="1"/>
    <col min="1538" max="1538" width="17.125" style="24" customWidth="1"/>
    <col min="1539" max="1539" width="14" style="24" customWidth="1"/>
    <col min="1540" max="1540" width="18.25" style="24" customWidth="1"/>
    <col min="1541" max="1541" width="18.125" style="24" customWidth="1"/>
    <col min="1542" max="1788" width="9" style="24" customWidth="1"/>
    <col min="1789" max="1789" width="7.75" style="24" customWidth="1"/>
    <col min="1790" max="1790" width="20.75" style="24" customWidth="1"/>
    <col min="1791" max="1791" width="12.875" style="24" customWidth="1"/>
    <col min="1792" max="1792" width="28.125" style="24" customWidth="1"/>
    <col min="1793" max="1793" width="19.375" style="24" customWidth="1"/>
    <col min="1794" max="1794" width="17.125" style="24" customWidth="1"/>
    <col min="1795" max="1795" width="14" style="24" customWidth="1"/>
    <col min="1796" max="1796" width="18.25" style="24" customWidth="1"/>
    <col min="1797" max="1797" width="18.125" style="24" customWidth="1"/>
    <col min="1798" max="2044" width="9" style="24" customWidth="1"/>
    <col min="2045" max="2045" width="7.75" style="24" customWidth="1"/>
    <col min="2046" max="2046" width="20.75" style="24" customWidth="1"/>
    <col min="2047" max="2047" width="12.875" style="24" customWidth="1"/>
    <col min="2048" max="2048" width="28.125" style="24" customWidth="1"/>
    <col min="2049" max="2049" width="19.375" style="24" customWidth="1"/>
    <col min="2050" max="2050" width="17.125" style="24" customWidth="1"/>
    <col min="2051" max="2051" width="14" style="24" customWidth="1"/>
    <col min="2052" max="2052" width="18.25" style="24" customWidth="1"/>
    <col min="2053" max="2053" width="18.125" style="24" customWidth="1"/>
    <col min="2054" max="2300" width="9" style="24" customWidth="1"/>
    <col min="2301" max="2301" width="7.75" style="24" customWidth="1"/>
    <col min="2302" max="2302" width="20.75" style="24" customWidth="1"/>
    <col min="2303" max="2303" width="12.875" style="24" customWidth="1"/>
    <col min="2304" max="2304" width="28.125" style="24" customWidth="1"/>
    <col min="2305" max="2305" width="19.375" style="24" customWidth="1"/>
    <col min="2306" max="2306" width="17.125" style="24" customWidth="1"/>
    <col min="2307" max="2307" width="14" style="24" customWidth="1"/>
    <col min="2308" max="2308" width="18.25" style="24" customWidth="1"/>
    <col min="2309" max="2309" width="18.125" style="24" customWidth="1"/>
    <col min="2310" max="2556" width="9" style="24" customWidth="1"/>
    <col min="2557" max="2557" width="7.75" style="24" customWidth="1"/>
    <col min="2558" max="2558" width="20.75" style="24" customWidth="1"/>
    <col min="2559" max="2559" width="12.875" style="24" customWidth="1"/>
    <col min="2560" max="2560" width="28.125" style="24" customWidth="1"/>
    <col min="2561" max="2561" width="19.375" style="24" customWidth="1"/>
    <col min="2562" max="2562" width="17.125" style="24" customWidth="1"/>
    <col min="2563" max="2563" width="14" style="24" customWidth="1"/>
    <col min="2564" max="2564" width="18.25" style="24" customWidth="1"/>
    <col min="2565" max="2565" width="18.125" style="24" customWidth="1"/>
    <col min="2566" max="2812" width="9" style="24" customWidth="1"/>
    <col min="2813" max="2813" width="7.75" style="24" customWidth="1"/>
    <col min="2814" max="2814" width="20.75" style="24" customWidth="1"/>
    <col min="2815" max="2815" width="12.875" style="24" customWidth="1"/>
    <col min="2816" max="2816" width="28.125" style="24" customWidth="1"/>
    <col min="2817" max="2817" width="19.375" style="24" customWidth="1"/>
    <col min="2818" max="2818" width="17.125" style="24" customWidth="1"/>
    <col min="2819" max="2819" width="14" style="24" customWidth="1"/>
    <col min="2820" max="2820" width="18.25" style="24" customWidth="1"/>
    <col min="2821" max="2821" width="18.125" style="24" customWidth="1"/>
    <col min="2822" max="3068" width="9" style="24" customWidth="1"/>
    <col min="3069" max="3069" width="7.75" style="24" customWidth="1"/>
    <col min="3070" max="3070" width="20.75" style="24" customWidth="1"/>
    <col min="3071" max="3071" width="12.875" style="24" customWidth="1"/>
    <col min="3072" max="3072" width="28.125" style="24" customWidth="1"/>
    <col min="3073" max="3073" width="19.375" style="24" customWidth="1"/>
    <col min="3074" max="3074" width="17.125" style="24" customWidth="1"/>
    <col min="3075" max="3075" width="14" style="24" customWidth="1"/>
    <col min="3076" max="3076" width="18.25" style="24" customWidth="1"/>
    <col min="3077" max="3077" width="18.125" style="24" customWidth="1"/>
    <col min="3078" max="3324" width="9" style="24" customWidth="1"/>
    <col min="3325" max="3325" width="7.75" style="24" customWidth="1"/>
    <col min="3326" max="3326" width="20.75" style="24" customWidth="1"/>
    <col min="3327" max="3327" width="12.875" style="24" customWidth="1"/>
    <col min="3328" max="3328" width="28.125" style="24" customWidth="1"/>
    <col min="3329" max="3329" width="19.375" style="24" customWidth="1"/>
    <col min="3330" max="3330" width="17.125" style="24" customWidth="1"/>
    <col min="3331" max="3331" width="14" style="24" customWidth="1"/>
    <col min="3332" max="3332" width="18.25" style="24" customWidth="1"/>
    <col min="3333" max="3333" width="18.125" style="24" customWidth="1"/>
    <col min="3334" max="3580" width="9" style="24" customWidth="1"/>
    <col min="3581" max="3581" width="7.75" style="24" customWidth="1"/>
    <col min="3582" max="3582" width="20.75" style="24" customWidth="1"/>
    <col min="3583" max="3583" width="12.875" style="24" customWidth="1"/>
    <col min="3584" max="3584" width="28.125" style="24" customWidth="1"/>
    <col min="3585" max="3585" width="19.375" style="24" customWidth="1"/>
    <col min="3586" max="3586" width="17.125" style="24" customWidth="1"/>
    <col min="3587" max="3587" width="14" style="24" customWidth="1"/>
    <col min="3588" max="3588" width="18.25" style="24" customWidth="1"/>
    <col min="3589" max="3589" width="18.125" style="24" customWidth="1"/>
    <col min="3590" max="3836" width="9" style="24" customWidth="1"/>
    <col min="3837" max="3837" width="7.75" style="24" customWidth="1"/>
    <col min="3838" max="3838" width="20.75" style="24" customWidth="1"/>
    <col min="3839" max="3839" width="12.875" style="24" customWidth="1"/>
    <col min="3840" max="3840" width="28.125" style="24" customWidth="1"/>
    <col min="3841" max="3841" width="19.375" style="24" customWidth="1"/>
    <col min="3842" max="3842" width="17.125" style="24" customWidth="1"/>
    <col min="3843" max="3843" width="14" style="24" customWidth="1"/>
    <col min="3844" max="3844" width="18.25" style="24" customWidth="1"/>
    <col min="3845" max="3845" width="18.125" style="24" customWidth="1"/>
    <col min="3846" max="4092" width="9" style="24" customWidth="1"/>
    <col min="4093" max="4093" width="7.75" style="24" customWidth="1"/>
    <col min="4094" max="4094" width="20.75" style="24" customWidth="1"/>
    <col min="4095" max="4095" width="12.875" style="24" customWidth="1"/>
    <col min="4096" max="4096" width="28.125" style="24" customWidth="1"/>
    <col min="4097" max="4097" width="19.375" style="24" customWidth="1"/>
    <col min="4098" max="4098" width="17.125" style="24" customWidth="1"/>
    <col min="4099" max="4099" width="14" style="24" customWidth="1"/>
    <col min="4100" max="4100" width="18.25" style="24" customWidth="1"/>
    <col min="4101" max="4101" width="18.125" style="24" customWidth="1"/>
    <col min="4102" max="4348" width="9" style="24" customWidth="1"/>
    <col min="4349" max="4349" width="7.75" style="24" customWidth="1"/>
    <col min="4350" max="4350" width="20.75" style="24" customWidth="1"/>
    <col min="4351" max="4351" width="12.875" style="24" customWidth="1"/>
    <col min="4352" max="4352" width="28.125" style="24" customWidth="1"/>
    <col min="4353" max="4353" width="19.375" style="24" customWidth="1"/>
    <col min="4354" max="4354" width="17.125" style="24" customWidth="1"/>
    <col min="4355" max="4355" width="14" style="24" customWidth="1"/>
    <col min="4356" max="4356" width="18.25" style="24" customWidth="1"/>
    <col min="4357" max="4357" width="18.125" style="24" customWidth="1"/>
    <col min="4358" max="4604" width="9" style="24" customWidth="1"/>
    <col min="4605" max="4605" width="7.75" style="24" customWidth="1"/>
    <col min="4606" max="4606" width="20.75" style="24" customWidth="1"/>
    <col min="4607" max="4607" width="12.875" style="24" customWidth="1"/>
    <col min="4608" max="4608" width="28.125" style="24" customWidth="1"/>
    <col min="4609" max="4609" width="19.375" style="24" customWidth="1"/>
    <col min="4610" max="4610" width="17.125" style="24" customWidth="1"/>
    <col min="4611" max="4611" width="14" style="24" customWidth="1"/>
    <col min="4612" max="4612" width="18.25" style="24" customWidth="1"/>
    <col min="4613" max="4613" width="18.125" style="24" customWidth="1"/>
    <col min="4614" max="4860" width="9" style="24" customWidth="1"/>
    <col min="4861" max="4861" width="7.75" style="24" customWidth="1"/>
    <col min="4862" max="4862" width="20.75" style="24" customWidth="1"/>
    <col min="4863" max="4863" width="12.875" style="24" customWidth="1"/>
    <col min="4864" max="4864" width="28.125" style="24" customWidth="1"/>
    <col min="4865" max="4865" width="19.375" style="24" customWidth="1"/>
    <col min="4866" max="4866" width="17.125" style="24" customWidth="1"/>
    <col min="4867" max="4867" width="14" style="24" customWidth="1"/>
    <col min="4868" max="4868" width="18.25" style="24" customWidth="1"/>
    <col min="4869" max="4869" width="18.125" style="24" customWidth="1"/>
    <col min="4870" max="5116" width="9" style="24" customWidth="1"/>
    <col min="5117" max="5117" width="7.75" style="24" customWidth="1"/>
    <col min="5118" max="5118" width="20.75" style="24" customWidth="1"/>
    <col min="5119" max="5119" width="12.875" style="24" customWidth="1"/>
    <col min="5120" max="5120" width="28.125" style="24" customWidth="1"/>
    <col min="5121" max="5121" width="19.375" style="24" customWidth="1"/>
    <col min="5122" max="5122" width="17.125" style="24" customWidth="1"/>
    <col min="5123" max="5123" width="14" style="24" customWidth="1"/>
    <col min="5124" max="5124" width="18.25" style="24" customWidth="1"/>
    <col min="5125" max="5125" width="18.125" style="24" customWidth="1"/>
    <col min="5126" max="5372" width="9" style="24" customWidth="1"/>
    <col min="5373" max="5373" width="7.75" style="24" customWidth="1"/>
    <col min="5374" max="5374" width="20.75" style="24" customWidth="1"/>
    <col min="5375" max="5375" width="12.875" style="24" customWidth="1"/>
    <col min="5376" max="5376" width="28.125" style="24" customWidth="1"/>
    <col min="5377" max="5377" width="19.375" style="24" customWidth="1"/>
    <col min="5378" max="5378" width="17.125" style="24" customWidth="1"/>
    <col min="5379" max="5379" width="14" style="24" customWidth="1"/>
    <col min="5380" max="5380" width="18.25" style="24" customWidth="1"/>
    <col min="5381" max="5381" width="18.125" style="24" customWidth="1"/>
    <col min="5382" max="5628" width="9" style="24" customWidth="1"/>
    <col min="5629" max="5629" width="7.75" style="24" customWidth="1"/>
    <col min="5630" max="5630" width="20.75" style="24" customWidth="1"/>
    <col min="5631" max="5631" width="12.875" style="24" customWidth="1"/>
    <col min="5632" max="5632" width="28.125" style="24" customWidth="1"/>
    <col min="5633" max="5633" width="19.375" style="24" customWidth="1"/>
    <col min="5634" max="5634" width="17.125" style="24" customWidth="1"/>
    <col min="5635" max="5635" width="14" style="24" customWidth="1"/>
    <col min="5636" max="5636" width="18.25" style="24" customWidth="1"/>
    <col min="5637" max="5637" width="18.125" style="24" customWidth="1"/>
    <col min="5638" max="5884" width="9" style="24" customWidth="1"/>
    <col min="5885" max="5885" width="7.75" style="24" customWidth="1"/>
    <col min="5886" max="5886" width="20.75" style="24" customWidth="1"/>
    <col min="5887" max="5887" width="12.875" style="24" customWidth="1"/>
    <col min="5888" max="5888" width="28.125" style="24" customWidth="1"/>
    <col min="5889" max="5889" width="19.375" style="24" customWidth="1"/>
    <col min="5890" max="5890" width="17.125" style="24" customWidth="1"/>
    <col min="5891" max="5891" width="14" style="24" customWidth="1"/>
    <col min="5892" max="5892" width="18.25" style="24" customWidth="1"/>
    <col min="5893" max="5893" width="18.125" style="24" customWidth="1"/>
    <col min="5894" max="6140" width="9" style="24" customWidth="1"/>
    <col min="6141" max="6141" width="7.75" style="24" customWidth="1"/>
    <col min="6142" max="6142" width="20.75" style="24" customWidth="1"/>
    <col min="6143" max="6143" width="12.875" style="24" customWidth="1"/>
    <col min="6144" max="6144" width="28.125" style="24" customWidth="1"/>
    <col min="6145" max="6145" width="19.375" style="24" customWidth="1"/>
    <col min="6146" max="6146" width="17.125" style="24" customWidth="1"/>
    <col min="6147" max="6147" width="14" style="24" customWidth="1"/>
    <col min="6148" max="6148" width="18.25" style="24" customWidth="1"/>
    <col min="6149" max="6149" width="18.125" style="24" customWidth="1"/>
    <col min="6150" max="6396" width="9" style="24" customWidth="1"/>
    <col min="6397" max="6397" width="7.75" style="24" customWidth="1"/>
    <col min="6398" max="6398" width="20.75" style="24" customWidth="1"/>
    <col min="6399" max="6399" width="12.875" style="24" customWidth="1"/>
    <col min="6400" max="6400" width="28.125" style="24" customWidth="1"/>
    <col min="6401" max="6401" width="19.375" style="24" customWidth="1"/>
    <col min="6402" max="6402" width="17.125" style="24" customWidth="1"/>
    <col min="6403" max="6403" width="14" style="24" customWidth="1"/>
    <col min="6404" max="6404" width="18.25" style="24" customWidth="1"/>
    <col min="6405" max="6405" width="18.125" style="24" customWidth="1"/>
    <col min="6406" max="6652" width="9" style="24" customWidth="1"/>
    <col min="6653" max="6653" width="7.75" style="24" customWidth="1"/>
    <col min="6654" max="6654" width="20.75" style="24" customWidth="1"/>
    <col min="6655" max="6655" width="12.875" style="24" customWidth="1"/>
    <col min="6656" max="6656" width="28.125" style="24" customWidth="1"/>
    <col min="6657" max="6657" width="19.375" style="24" customWidth="1"/>
    <col min="6658" max="6658" width="17.125" style="24" customWidth="1"/>
    <col min="6659" max="6659" width="14" style="24" customWidth="1"/>
    <col min="6660" max="6660" width="18.25" style="24" customWidth="1"/>
    <col min="6661" max="6661" width="18.125" style="24" customWidth="1"/>
    <col min="6662" max="6908" width="9" style="24" customWidth="1"/>
    <col min="6909" max="6909" width="7.75" style="24" customWidth="1"/>
    <col min="6910" max="6910" width="20.75" style="24" customWidth="1"/>
    <col min="6911" max="6911" width="12.875" style="24" customWidth="1"/>
    <col min="6912" max="6912" width="28.125" style="24" customWidth="1"/>
    <col min="6913" max="6913" width="19.375" style="24" customWidth="1"/>
    <col min="6914" max="6914" width="17.125" style="24" customWidth="1"/>
    <col min="6915" max="6915" width="14" style="24" customWidth="1"/>
    <col min="6916" max="6916" width="18.25" style="24" customWidth="1"/>
    <col min="6917" max="6917" width="18.125" style="24" customWidth="1"/>
    <col min="6918" max="7164" width="9" style="24" customWidth="1"/>
    <col min="7165" max="7165" width="7.75" style="24" customWidth="1"/>
    <col min="7166" max="7166" width="20.75" style="24" customWidth="1"/>
    <col min="7167" max="7167" width="12.875" style="24" customWidth="1"/>
    <col min="7168" max="7168" width="28.125" style="24" customWidth="1"/>
    <col min="7169" max="7169" width="19.375" style="24" customWidth="1"/>
    <col min="7170" max="7170" width="17.125" style="24" customWidth="1"/>
    <col min="7171" max="7171" width="14" style="24" customWidth="1"/>
    <col min="7172" max="7172" width="18.25" style="24" customWidth="1"/>
    <col min="7173" max="7173" width="18.125" style="24" customWidth="1"/>
    <col min="7174" max="7420" width="9" style="24" customWidth="1"/>
    <col min="7421" max="7421" width="7.75" style="24" customWidth="1"/>
    <col min="7422" max="7422" width="20.75" style="24" customWidth="1"/>
    <col min="7423" max="7423" width="12.875" style="24" customWidth="1"/>
    <col min="7424" max="7424" width="28.125" style="24" customWidth="1"/>
    <col min="7425" max="7425" width="19.375" style="24" customWidth="1"/>
    <col min="7426" max="7426" width="17.125" style="24" customWidth="1"/>
    <col min="7427" max="7427" width="14" style="24" customWidth="1"/>
    <col min="7428" max="7428" width="18.25" style="24" customWidth="1"/>
    <col min="7429" max="7429" width="18.125" style="24" customWidth="1"/>
    <col min="7430" max="7676" width="9" style="24" customWidth="1"/>
    <col min="7677" max="7677" width="7.75" style="24" customWidth="1"/>
    <col min="7678" max="7678" width="20.75" style="24" customWidth="1"/>
    <col min="7679" max="7679" width="12.875" style="24" customWidth="1"/>
    <col min="7680" max="7680" width="28.125" style="24" customWidth="1"/>
    <col min="7681" max="7681" width="19.375" style="24" customWidth="1"/>
    <col min="7682" max="7682" width="17.125" style="24" customWidth="1"/>
    <col min="7683" max="7683" width="14" style="24" customWidth="1"/>
    <col min="7684" max="7684" width="18.25" style="24" customWidth="1"/>
    <col min="7685" max="7685" width="18.125" style="24" customWidth="1"/>
    <col min="7686" max="7932" width="9" style="24" customWidth="1"/>
    <col min="7933" max="7933" width="7.75" style="24" customWidth="1"/>
    <col min="7934" max="7934" width="20.75" style="24" customWidth="1"/>
    <col min="7935" max="7935" width="12.875" style="24" customWidth="1"/>
    <col min="7936" max="7936" width="28.125" style="24" customWidth="1"/>
    <col min="7937" max="7937" width="19.375" style="24" customWidth="1"/>
    <col min="7938" max="7938" width="17.125" style="24" customWidth="1"/>
    <col min="7939" max="7939" width="14" style="24" customWidth="1"/>
    <col min="7940" max="7940" width="18.25" style="24" customWidth="1"/>
    <col min="7941" max="7941" width="18.125" style="24" customWidth="1"/>
    <col min="7942" max="8188" width="9" style="24" customWidth="1"/>
    <col min="8189" max="8189" width="7.75" style="24" customWidth="1"/>
    <col min="8190" max="8190" width="20.75" style="24" customWidth="1"/>
    <col min="8191" max="8191" width="12.875" style="24" customWidth="1"/>
    <col min="8192" max="8192" width="28.125" style="24" customWidth="1"/>
    <col min="8193" max="8193" width="19.375" style="24" customWidth="1"/>
    <col min="8194" max="8194" width="17.125" style="24" customWidth="1"/>
    <col min="8195" max="8195" width="14" style="24" customWidth="1"/>
    <col min="8196" max="8196" width="18.25" style="24" customWidth="1"/>
    <col min="8197" max="8197" width="18.125" style="24" customWidth="1"/>
    <col min="8198" max="8444" width="9" style="24" customWidth="1"/>
    <col min="8445" max="8445" width="7.75" style="24" customWidth="1"/>
    <col min="8446" max="8446" width="20.75" style="24" customWidth="1"/>
    <col min="8447" max="8447" width="12.875" style="24" customWidth="1"/>
    <col min="8448" max="8448" width="28.125" style="24" customWidth="1"/>
    <col min="8449" max="8449" width="19.375" style="24" customWidth="1"/>
    <col min="8450" max="8450" width="17.125" style="24" customWidth="1"/>
    <col min="8451" max="8451" width="14" style="24" customWidth="1"/>
    <col min="8452" max="8452" width="18.25" style="24" customWidth="1"/>
    <col min="8453" max="8453" width="18.125" style="24" customWidth="1"/>
    <col min="8454" max="8700" width="9" style="24" customWidth="1"/>
    <col min="8701" max="8701" width="7.75" style="24" customWidth="1"/>
    <col min="8702" max="8702" width="20.75" style="24" customWidth="1"/>
    <col min="8703" max="8703" width="12.875" style="24" customWidth="1"/>
    <col min="8704" max="8704" width="28.125" style="24" customWidth="1"/>
    <col min="8705" max="8705" width="19.375" style="24" customWidth="1"/>
    <col min="8706" max="8706" width="17.125" style="24" customWidth="1"/>
    <col min="8707" max="8707" width="14" style="24" customWidth="1"/>
    <col min="8708" max="8708" width="18.25" style="24" customWidth="1"/>
    <col min="8709" max="8709" width="18.125" style="24" customWidth="1"/>
    <col min="8710" max="8956" width="9" style="24" customWidth="1"/>
    <col min="8957" max="8957" width="7.75" style="24" customWidth="1"/>
    <col min="8958" max="8958" width="20.75" style="24" customWidth="1"/>
    <col min="8959" max="8959" width="12.875" style="24" customWidth="1"/>
    <col min="8960" max="8960" width="28.125" style="24" customWidth="1"/>
    <col min="8961" max="8961" width="19.375" style="24" customWidth="1"/>
    <col min="8962" max="8962" width="17.125" style="24" customWidth="1"/>
    <col min="8963" max="8963" width="14" style="24" customWidth="1"/>
    <col min="8964" max="8964" width="18.25" style="24" customWidth="1"/>
    <col min="8965" max="8965" width="18.125" style="24" customWidth="1"/>
    <col min="8966" max="9212" width="9" style="24" customWidth="1"/>
    <col min="9213" max="9213" width="7.75" style="24" customWidth="1"/>
    <col min="9214" max="9214" width="20.75" style="24" customWidth="1"/>
    <col min="9215" max="9215" width="12.875" style="24" customWidth="1"/>
    <col min="9216" max="9216" width="28.125" style="24" customWidth="1"/>
    <col min="9217" max="9217" width="19.375" style="24" customWidth="1"/>
    <col min="9218" max="9218" width="17.125" style="24" customWidth="1"/>
    <col min="9219" max="9219" width="14" style="24" customWidth="1"/>
    <col min="9220" max="9220" width="18.25" style="24" customWidth="1"/>
    <col min="9221" max="9221" width="18.125" style="24" customWidth="1"/>
    <col min="9222" max="9468" width="9" style="24" customWidth="1"/>
    <col min="9469" max="9469" width="7.75" style="24" customWidth="1"/>
    <col min="9470" max="9470" width="20.75" style="24" customWidth="1"/>
    <col min="9471" max="9471" width="12.875" style="24" customWidth="1"/>
    <col min="9472" max="9472" width="28.125" style="24" customWidth="1"/>
    <col min="9473" max="9473" width="19.375" style="24" customWidth="1"/>
    <col min="9474" max="9474" width="17.125" style="24" customWidth="1"/>
    <col min="9475" max="9475" width="14" style="24" customWidth="1"/>
    <col min="9476" max="9476" width="18.25" style="24" customWidth="1"/>
    <col min="9477" max="9477" width="18.125" style="24" customWidth="1"/>
    <col min="9478" max="9724" width="9" style="24" customWidth="1"/>
    <col min="9725" max="9725" width="7.75" style="24" customWidth="1"/>
    <col min="9726" max="9726" width="20.75" style="24" customWidth="1"/>
    <col min="9727" max="9727" width="12.875" style="24" customWidth="1"/>
    <col min="9728" max="9728" width="28.125" style="24" customWidth="1"/>
    <col min="9729" max="9729" width="19.375" style="24" customWidth="1"/>
    <col min="9730" max="9730" width="17.125" style="24" customWidth="1"/>
    <col min="9731" max="9731" width="14" style="24" customWidth="1"/>
    <col min="9732" max="9732" width="18.25" style="24" customWidth="1"/>
    <col min="9733" max="9733" width="18.125" style="24" customWidth="1"/>
    <col min="9734" max="9980" width="9" style="24" customWidth="1"/>
    <col min="9981" max="9981" width="7.75" style="24" customWidth="1"/>
    <col min="9982" max="9982" width="20.75" style="24" customWidth="1"/>
    <col min="9983" max="9983" width="12.875" style="24" customWidth="1"/>
    <col min="9984" max="9984" width="28.125" style="24" customWidth="1"/>
    <col min="9985" max="9985" width="19.375" style="24" customWidth="1"/>
    <col min="9986" max="9986" width="17.125" style="24" customWidth="1"/>
    <col min="9987" max="9987" width="14" style="24" customWidth="1"/>
    <col min="9988" max="9988" width="18.25" style="24" customWidth="1"/>
    <col min="9989" max="9989" width="18.125" style="24" customWidth="1"/>
    <col min="9990" max="10236" width="9" style="24" customWidth="1"/>
    <col min="10237" max="10237" width="7.75" style="24" customWidth="1"/>
    <col min="10238" max="10238" width="20.75" style="24" customWidth="1"/>
    <col min="10239" max="10239" width="12.875" style="24" customWidth="1"/>
    <col min="10240" max="10240" width="28.125" style="24" customWidth="1"/>
    <col min="10241" max="10241" width="19.375" style="24" customWidth="1"/>
    <col min="10242" max="10242" width="17.125" style="24" customWidth="1"/>
    <col min="10243" max="10243" width="14" style="24" customWidth="1"/>
    <col min="10244" max="10244" width="18.25" style="24" customWidth="1"/>
    <col min="10245" max="10245" width="18.125" style="24" customWidth="1"/>
    <col min="10246" max="10492" width="9" style="24" customWidth="1"/>
    <col min="10493" max="10493" width="7.75" style="24" customWidth="1"/>
    <col min="10494" max="10494" width="20.75" style="24" customWidth="1"/>
    <col min="10495" max="10495" width="12.875" style="24" customWidth="1"/>
    <col min="10496" max="10496" width="28.125" style="24" customWidth="1"/>
    <col min="10497" max="10497" width="19.375" style="24" customWidth="1"/>
    <col min="10498" max="10498" width="17.125" style="24" customWidth="1"/>
    <col min="10499" max="10499" width="14" style="24" customWidth="1"/>
    <col min="10500" max="10500" width="18.25" style="24" customWidth="1"/>
    <col min="10501" max="10501" width="18.125" style="24" customWidth="1"/>
    <col min="10502" max="10748" width="9" style="24" customWidth="1"/>
    <col min="10749" max="10749" width="7.75" style="24" customWidth="1"/>
    <col min="10750" max="10750" width="20.75" style="24" customWidth="1"/>
    <col min="10751" max="10751" width="12.875" style="24" customWidth="1"/>
    <col min="10752" max="10752" width="28.125" style="24" customWidth="1"/>
    <col min="10753" max="10753" width="19.375" style="24" customWidth="1"/>
    <col min="10754" max="10754" width="17.125" style="24" customWidth="1"/>
    <col min="10755" max="10755" width="14" style="24" customWidth="1"/>
    <col min="10756" max="10756" width="18.25" style="24" customWidth="1"/>
    <col min="10757" max="10757" width="18.125" style="24" customWidth="1"/>
    <col min="10758" max="11004" width="9" style="24" customWidth="1"/>
    <col min="11005" max="11005" width="7.75" style="24" customWidth="1"/>
    <col min="11006" max="11006" width="20.75" style="24" customWidth="1"/>
    <col min="11007" max="11007" width="12.875" style="24" customWidth="1"/>
    <col min="11008" max="11008" width="28.125" style="24" customWidth="1"/>
    <col min="11009" max="11009" width="19.375" style="24" customWidth="1"/>
    <col min="11010" max="11010" width="17.125" style="24" customWidth="1"/>
    <col min="11011" max="11011" width="14" style="24" customWidth="1"/>
    <col min="11012" max="11012" width="18.25" style="24" customWidth="1"/>
    <col min="11013" max="11013" width="18.125" style="24" customWidth="1"/>
    <col min="11014" max="11260" width="9" style="24" customWidth="1"/>
    <col min="11261" max="11261" width="7.75" style="24" customWidth="1"/>
    <col min="11262" max="11262" width="20.75" style="24" customWidth="1"/>
    <col min="11263" max="11263" width="12.875" style="24" customWidth="1"/>
    <col min="11264" max="11264" width="28.125" style="24" customWidth="1"/>
    <col min="11265" max="11265" width="19.375" style="24" customWidth="1"/>
    <col min="11266" max="11266" width="17.125" style="24" customWidth="1"/>
    <col min="11267" max="11267" width="14" style="24" customWidth="1"/>
    <col min="11268" max="11268" width="18.25" style="24" customWidth="1"/>
    <col min="11269" max="11269" width="18.125" style="24" customWidth="1"/>
    <col min="11270" max="11516" width="9" style="24" customWidth="1"/>
    <col min="11517" max="11517" width="7.75" style="24" customWidth="1"/>
    <col min="11518" max="11518" width="20.75" style="24" customWidth="1"/>
    <col min="11519" max="11519" width="12.875" style="24" customWidth="1"/>
    <col min="11520" max="11520" width="28.125" style="24" customWidth="1"/>
    <col min="11521" max="11521" width="19.375" style="24" customWidth="1"/>
    <col min="11522" max="11522" width="17.125" style="24" customWidth="1"/>
    <col min="11523" max="11523" width="14" style="24" customWidth="1"/>
    <col min="11524" max="11524" width="18.25" style="24" customWidth="1"/>
    <col min="11525" max="11525" width="18.125" style="24" customWidth="1"/>
    <col min="11526" max="11772" width="9" style="24" customWidth="1"/>
    <col min="11773" max="11773" width="7.75" style="24" customWidth="1"/>
    <col min="11774" max="11774" width="20.75" style="24" customWidth="1"/>
    <col min="11775" max="11775" width="12.875" style="24" customWidth="1"/>
    <col min="11776" max="11776" width="28.125" style="24" customWidth="1"/>
    <col min="11777" max="11777" width="19.375" style="24" customWidth="1"/>
    <col min="11778" max="11778" width="17.125" style="24" customWidth="1"/>
    <col min="11779" max="11779" width="14" style="24" customWidth="1"/>
    <col min="11780" max="11780" width="18.25" style="24" customWidth="1"/>
    <col min="11781" max="11781" width="18.125" style="24" customWidth="1"/>
    <col min="11782" max="12028" width="9" style="24" customWidth="1"/>
    <col min="12029" max="12029" width="7.75" style="24" customWidth="1"/>
    <col min="12030" max="12030" width="20.75" style="24" customWidth="1"/>
    <col min="12031" max="12031" width="12.875" style="24" customWidth="1"/>
    <col min="12032" max="12032" width="28.125" style="24" customWidth="1"/>
    <col min="12033" max="12033" width="19.375" style="24" customWidth="1"/>
    <col min="12034" max="12034" width="17.125" style="24" customWidth="1"/>
    <col min="12035" max="12035" width="14" style="24" customWidth="1"/>
    <col min="12036" max="12036" width="18.25" style="24" customWidth="1"/>
    <col min="12037" max="12037" width="18.125" style="24" customWidth="1"/>
    <col min="12038" max="12284" width="9" style="24" customWidth="1"/>
    <col min="12285" max="12285" width="7.75" style="24" customWidth="1"/>
    <col min="12286" max="12286" width="20.75" style="24" customWidth="1"/>
    <col min="12287" max="12287" width="12.875" style="24" customWidth="1"/>
    <col min="12288" max="12288" width="28.125" style="24" customWidth="1"/>
    <col min="12289" max="12289" width="19.375" style="24" customWidth="1"/>
    <col min="12290" max="12290" width="17.125" style="24" customWidth="1"/>
    <col min="12291" max="12291" width="14" style="24" customWidth="1"/>
    <col min="12292" max="12292" width="18.25" style="24" customWidth="1"/>
    <col min="12293" max="12293" width="18.125" style="24" customWidth="1"/>
    <col min="12294" max="12540" width="9" style="24" customWidth="1"/>
    <col min="12541" max="12541" width="7.75" style="24" customWidth="1"/>
    <col min="12542" max="12542" width="20.75" style="24" customWidth="1"/>
    <col min="12543" max="12543" width="12.875" style="24" customWidth="1"/>
    <col min="12544" max="12544" width="28.125" style="24" customWidth="1"/>
    <col min="12545" max="12545" width="19.375" style="24" customWidth="1"/>
    <col min="12546" max="12546" width="17.125" style="24" customWidth="1"/>
    <col min="12547" max="12547" width="14" style="24" customWidth="1"/>
    <col min="12548" max="12548" width="18.25" style="24" customWidth="1"/>
    <col min="12549" max="12549" width="18.125" style="24" customWidth="1"/>
    <col min="12550" max="12796" width="9" style="24" customWidth="1"/>
    <col min="12797" max="12797" width="7.75" style="24" customWidth="1"/>
    <col min="12798" max="12798" width="20.75" style="24" customWidth="1"/>
    <col min="12799" max="12799" width="12.875" style="24" customWidth="1"/>
    <col min="12800" max="12800" width="28.125" style="24" customWidth="1"/>
    <col min="12801" max="12801" width="19.375" style="24" customWidth="1"/>
    <col min="12802" max="12802" width="17.125" style="24" customWidth="1"/>
    <col min="12803" max="12803" width="14" style="24" customWidth="1"/>
    <col min="12804" max="12804" width="18.25" style="24" customWidth="1"/>
    <col min="12805" max="12805" width="18.125" style="24" customWidth="1"/>
    <col min="12806" max="13052" width="9" style="24" customWidth="1"/>
    <col min="13053" max="13053" width="7.75" style="24" customWidth="1"/>
    <col min="13054" max="13054" width="20.75" style="24" customWidth="1"/>
    <col min="13055" max="13055" width="12.875" style="24" customWidth="1"/>
    <col min="13056" max="13056" width="28.125" style="24" customWidth="1"/>
    <col min="13057" max="13057" width="19.375" style="24" customWidth="1"/>
    <col min="13058" max="13058" width="17.125" style="24" customWidth="1"/>
    <col min="13059" max="13059" width="14" style="24" customWidth="1"/>
    <col min="13060" max="13060" width="18.25" style="24" customWidth="1"/>
    <col min="13061" max="13061" width="18.125" style="24" customWidth="1"/>
    <col min="13062" max="13308" width="9" style="24" customWidth="1"/>
    <col min="13309" max="13309" width="7.75" style="24" customWidth="1"/>
    <col min="13310" max="13310" width="20.75" style="24" customWidth="1"/>
    <col min="13311" max="13311" width="12.875" style="24" customWidth="1"/>
    <col min="13312" max="13312" width="28.125" style="24" customWidth="1"/>
    <col min="13313" max="13313" width="19.375" style="24" customWidth="1"/>
    <col min="13314" max="13314" width="17.125" style="24" customWidth="1"/>
    <col min="13315" max="13315" width="14" style="24" customWidth="1"/>
    <col min="13316" max="13316" width="18.25" style="24" customWidth="1"/>
    <col min="13317" max="13317" width="18.125" style="24" customWidth="1"/>
    <col min="13318" max="13564" width="9" style="24" customWidth="1"/>
    <col min="13565" max="13565" width="7.75" style="24" customWidth="1"/>
    <col min="13566" max="13566" width="20.75" style="24" customWidth="1"/>
    <col min="13567" max="13567" width="12.875" style="24" customWidth="1"/>
    <col min="13568" max="13568" width="28.125" style="24" customWidth="1"/>
    <col min="13569" max="13569" width="19.375" style="24" customWidth="1"/>
    <col min="13570" max="13570" width="17.125" style="24" customWidth="1"/>
    <col min="13571" max="13571" width="14" style="24" customWidth="1"/>
    <col min="13572" max="13572" width="18.25" style="24" customWidth="1"/>
    <col min="13573" max="13573" width="18.125" style="24" customWidth="1"/>
    <col min="13574" max="13820" width="9" style="24" customWidth="1"/>
    <col min="13821" max="13821" width="7.75" style="24" customWidth="1"/>
    <col min="13822" max="13822" width="20.75" style="24" customWidth="1"/>
    <col min="13823" max="13823" width="12.875" style="24" customWidth="1"/>
    <col min="13824" max="13824" width="28.125" style="24" customWidth="1"/>
    <col min="13825" max="13825" width="19.375" style="24" customWidth="1"/>
    <col min="13826" max="13826" width="17.125" style="24" customWidth="1"/>
    <col min="13827" max="13827" width="14" style="24" customWidth="1"/>
    <col min="13828" max="13828" width="18.25" style="24" customWidth="1"/>
    <col min="13829" max="13829" width="18.125" style="24" customWidth="1"/>
    <col min="13830" max="14076" width="9" style="24" customWidth="1"/>
    <col min="14077" max="14077" width="7.75" style="24" customWidth="1"/>
    <col min="14078" max="14078" width="20.75" style="24" customWidth="1"/>
    <col min="14079" max="14079" width="12.875" style="24" customWidth="1"/>
    <col min="14080" max="14080" width="28.125" style="24" customWidth="1"/>
    <col min="14081" max="14081" width="19.375" style="24" customWidth="1"/>
    <col min="14082" max="14082" width="17.125" style="24" customWidth="1"/>
    <col min="14083" max="14083" width="14" style="24" customWidth="1"/>
    <col min="14084" max="14084" width="18.25" style="24" customWidth="1"/>
    <col min="14085" max="14085" width="18.125" style="24" customWidth="1"/>
    <col min="14086" max="14332" width="9" style="24" customWidth="1"/>
    <col min="14333" max="14333" width="7.75" style="24" customWidth="1"/>
    <col min="14334" max="14334" width="20.75" style="24" customWidth="1"/>
    <col min="14335" max="14335" width="12.875" style="24" customWidth="1"/>
    <col min="14336" max="14336" width="28.125" style="24" customWidth="1"/>
    <col min="14337" max="14337" width="19.375" style="24" customWidth="1"/>
    <col min="14338" max="14338" width="17.125" style="24" customWidth="1"/>
    <col min="14339" max="14339" width="14" style="24" customWidth="1"/>
    <col min="14340" max="14340" width="18.25" style="24" customWidth="1"/>
    <col min="14341" max="14341" width="18.125" style="24" customWidth="1"/>
    <col min="14342" max="14588" width="9" style="24" customWidth="1"/>
    <col min="14589" max="14589" width="7.75" style="24" customWidth="1"/>
    <col min="14590" max="14590" width="20.75" style="24" customWidth="1"/>
    <col min="14591" max="14591" width="12.875" style="24" customWidth="1"/>
    <col min="14592" max="14592" width="28.125" style="24" customWidth="1"/>
    <col min="14593" max="14593" width="19.375" style="24" customWidth="1"/>
    <col min="14594" max="14594" width="17.125" style="24" customWidth="1"/>
    <col min="14595" max="14595" width="14" style="24" customWidth="1"/>
    <col min="14596" max="14596" width="18.25" style="24" customWidth="1"/>
    <col min="14597" max="14597" width="18.125" style="24" customWidth="1"/>
    <col min="14598" max="14844" width="9" style="24" customWidth="1"/>
    <col min="14845" max="14845" width="7.75" style="24" customWidth="1"/>
    <col min="14846" max="14846" width="20.75" style="24" customWidth="1"/>
    <col min="14847" max="14847" width="12.875" style="24" customWidth="1"/>
    <col min="14848" max="14848" width="28.125" style="24" customWidth="1"/>
    <col min="14849" max="14849" width="19.375" style="24" customWidth="1"/>
    <col min="14850" max="14850" width="17.125" style="24" customWidth="1"/>
    <col min="14851" max="14851" width="14" style="24" customWidth="1"/>
    <col min="14852" max="14852" width="18.25" style="24" customWidth="1"/>
    <col min="14853" max="14853" width="18.125" style="24" customWidth="1"/>
    <col min="14854" max="15100" width="9" style="24" customWidth="1"/>
    <col min="15101" max="15101" width="7.75" style="24" customWidth="1"/>
    <col min="15102" max="15102" width="20.75" style="24" customWidth="1"/>
    <col min="15103" max="15103" width="12.875" style="24" customWidth="1"/>
    <col min="15104" max="15104" width="28.125" style="24" customWidth="1"/>
    <col min="15105" max="15105" width="19.375" style="24" customWidth="1"/>
    <col min="15106" max="15106" width="17.125" style="24" customWidth="1"/>
    <col min="15107" max="15107" width="14" style="24" customWidth="1"/>
    <col min="15108" max="15108" width="18.25" style="24" customWidth="1"/>
    <col min="15109" max="15109" width="18.125" style="24" customWidth="1"/>
    <col min="15110" max="15356" width="9" style="24" customWidth="1"/>
    <col min="15357" max="15357" width="7.75" style="24" customWidth="1"/>
    <col min="15358" max="15358" width="20.75" style="24" customWidth="1"/>
    <col min="15359" max="15359" width="12.875" style="24" customWidth="1"/>
    <col min="15360" max="15360" width="28.125" style="24" customWidth="1"/>
    <col min="15361" max="15361" width="19.375" style="24" customWidth="1"/>
    <col min="15362" max="15362" width="17.125" style="24" customWidth="1"/>
    <col min="15363" max="15363" width="14" style="24" customWidth="1"/>
    <col min="15364" max="15364" width="18.25" style="24" customWidth="1"/>
    <col min="15365" max="15365" width="18.125" style="24" customWidth="1"/>
    <col min="15366" max="15612" width="9" style="24" customWidth="1"/>
    <col min="15613" max="15613" width="7.75" style="24" customWidth="1"/>
    <col min="15614" max="15614" width="20.75" style="24" customWidth="1"/>
    <col min="15615" max="15615" width="12.875" style="24" customWidth="1"/>
    <col min="15616" max="15616" width="28.125" style="24" customWidth="1"/>
    <col min="15617" max="15617" width="19.375" style="24" customWidth="1"/>
    <col min="15618" max="15618" width="17.125" style="24" customWidth="1"/>
    <col min="15619" max="15619" width="14" style="24" customWidth="1"/>
    <col min="15620" max="15620" width="18.25" style="24" customWidth="1"/>
    <col min="15621" max="15621" width="18.125" style="24" customWidth="1"/>
    <col min="15622" max="15868" width="9" style="24" customWidth="1"/>
    <col min="15869" max="15869" width="7.75" style="24" customWidth="1"/>
    <col min="15870" max="15870" width="20.75" style="24" customWidth="1"/>
    <col min="15871" max="15871" width="12.875" style="24" customWidth="1"/>
    <col min="15872" max="15872" width="28.125" style="24" customWidth="1"/>
    <col min="15873" max="15873" width="19.375" style="24" customWidth="1"/>
    <col min="15874" max="15874" width="17.125" style="24" customWidth="1"/>
    <col min="15875" max="15875" width="14" style="24" customWidth="1"/>
    <col min="15876" max="15876" width="18.25" style="24" customWidth="1"/>
    <col min="15877" max="15877" width="18.125" style="24" customWidth="1"/>
    <col min="15878" max="16124" width="9" style="24" customWidth="1"/>
    <col min="16125" max="16125" width="7.75" style="24" customWidth="1"/>
    <col min="16126" max="16126" width="20.75" style="24" customWidth="1"/>
    <col min="16127" max="16127" width="12.875" style="24" customWidth="1"/>
    <col min="16128" max="16128" width="28.125" style="24" customWidth="1"/>
    <col min="16129" max="16129" width="19.375" style="24" customWidth="1"/>
    <col min="16130" max="16130" width="17.125" style="24" customWidth="1"/>
    <col min="16131" max="16131" width="14" style="24" customWidth="1"/>
    <col min="16132" max="16132" width="18.25" style="24" customWidth="1"/>
    <col min="16133" max="16133" width="18.125" style="24" customWidth="1"/>
    <col min="16134" max="16384" width="9" style="24" customWidth="1"/>
  </cols>
  <sheetData>
    <row r="1" spans="1:6" s="2" customFormat="1" ht="147.6" customHeight="1" x14ac:dyDescent="0.25">
      <c r="A1" s="55" t="s">
        <v>1512</v>
      </c>
      <c r="B1" s="55"/>
      <c r="C1" s="55"/>
      <c r="D1" s="55"/>
      <c r="E1" s="55"/>
      <c r="F1" s="1"/>
    </row>
    <row r="2" spans="1:6" s="30" customFormat="1" ht="21" x14ac:dyDescent="0.25">
      <c r="A2" s="3" t="s">
        <v>1</v>
      </c>
      <c r="B2" s="3" t="s">
        <v>2</v>
      </c>
      <c r="C2" s="4" t="s">
        <v>3</v>
      </c>
      <c r="D2" s="29" t="s">
        <v>4</v>
      </c>
      <c r="E2" s="6" t="s">
        <v>5</v>
      </c>
    </row>
    <row r="3" spans="1:6" s="10" customFormat="1" ht="39" x14ac:dyDescent="0.25">
      <c r="A3" s="8" t="s">
        <v>6</v>
      </c>
      <c r="B3" s="8">
        <v>7</v>
      </c>
      <c r="C3" s="51" t="s">
        <v>1513</v>
      </c>
      <c r="D3" s="52">
        <v>64</v>
      </c>
      <c r="E3" s="8" t="s">
        <v>1514</v>
      </c>
    </row>
    <row r="4" spans="1:6" s="10" customFormat="1" ht="19.5" x14ac:dyDescent="0.25">
      <c r="A4" s="8" t="s">
        <v>6</v>
      </c>
      <c r="B4" s="8">
        <v>7</v>
      </c>
      <c r="C4" s="51" t="s">
        <v>1515</v>
      </c>
      <c r="D4" s="52">
        <v>37</v>
      </c>
      <c r="E4" s="8"/>
    </row>
    <row r="5" spans="1:6" s="10" customFormat="1" ht="19.5" x14ac:dyDescent="0.25">
      <c r="A5" s="8" t="s">
        <v>6</v>
      </c>
      <c r="B5" s="8">
        <v>4</v>
      </c>
      <c r="C5" s="51" t="s">
        <v>1516</v>
      </c>
      <c r="D5" s="52">
        <v>10</v>
      </c>
      <c r="E5" s="8"/>
    </row>
    <row r="6" spans="1:6" s="10" customFormat="1" ht="19.5" x14ac:dyDescent="0.25">
      <c r="A6" s="8" t="s">
        <v>6</v>
      </c>
      <c r="B6" s="8">
        <v>4</v>
      </c>
      <c r="C6" s="51" t="s">
        <v>1517</v>
      </c>
      <c r="D6" s="52">
        <v>29</v>
      </c>
      <c r="E6" s="8"/>
    </row>
    <row r="7" spans="1:6" s="10" customFormat="1" ht="39" x14ac:dyDescent="0.25">
      <c r="A7" s="8" t="s">
        <v>6</v>
      </c>
      <c r="B7" s="8">
        <v>4</v>
      </c>
      <c r="C7" s="51" t="s">
        <v>1518</v>
      </c>
      <c r="D7" s="52">
        <v>31</v>
      </c>
      <c r="E7" s="8"/>
    </row>
    <row r="8" spans="1:6" s="10" customFormat="1" ht="19.5" x14ac:dyDescent="0.25">
      <c r="A8" s="8" t="s">
        <v>6</v>
      </c>
      <c r="B8" s="8">
        <v>4</v>
      </c>
      <c r="C8" s="51" t="s">
        <v>1519</v>
      </c>
      <c r="D8" s="52">
        <v>34</v>
      </c>
      <c r="E8" s="8"/>
    </row>
    <row r="9" spans="1:6" s="10" customFormat="1" ht="19.5" x14ac:dyDescent="0.25">
      <c r="A9" s="8" t="s">
        <v>6</v>
      </c>
      <c r="B9" s="8">
        <v>4</v>
      </c>
      <c r="C9" s="51" t="s">
        <v>1520</v>
      </c>
      <c r="D9" s="52">
        <v>47</v>
      </c>
      <c r="E9" s="8"/>
    </row>
    <row r="10" spans="1:6" s="10" customFormat="1" ht="19.5" x14ac:dyDescent="0.25">
      <c r="A10" s="8" t="s">
        <v>6</v>
      </c>
      <c r="B10" s="8">
        <v>7</v>
      </c>
      <c r="C10" s="51" t="s">
        <v>1521</v>
      </c>
      <c r="D10" s="52">
        <v>38</v>
      </c>
      <c r="E10" s="8"/>
    </row>
    <row r="11" spans="1:6" s="10" customFormat="1" ht="19.5" x14ac:dyDescent="0.25">
      <c r="A11" s="8" t="s">
        <v>6</v>
      </c>
      <c r="B11" s="8">
        <v>7</v>
      </c>
      <c r="C11" s="51" t="s">
        <v>1522</v>
      </c>
      <c r="D11" s="52">
        <v>65</v>
      </c>
      <c r="E11" s="8" t="s">
        <v>1523</v>
      </c>
    </row>
    <row r="12" spans="1:6" s="10" customFormat="1" ht="19.5" x14ac:dyDescent="0.25">
      <c r="A12" s="8" t="s">
        <v>6</v>
      </c>
      <c r="B12" s="8">
        <v>7</v>
      </c>
      <c r="C12" s="51" t="s">
        <v>1524</v>
      </c>
      <c r="D12" s="52">
        <v>28</v>
      </c>
      <c r="E12" s="8"/>
    </row>
    <row r="13" spans="1:6" s="10" customFormat="1" ht="19.5" x14ac:dyDescent="0.25">
      <c r="A13" s="8" t="s">
        <v>6</v>
      </c>
      <c r="B13" s="8">
        <v>4</v>
      </c>
      <c r="C13" s="51" t="s">
        <v>1525</v>
      </c>
      <c r="D13" s="52">
        <v>15</v>
      </c>
      <c r="E13" s="8"/>
    </row>
    <row r="14" spans="1:6" s="10" customFormat="1" ht="19.5" x14ac:dyDescent="0.25">
      <c r="A14" s="8" t="s">
        <v>6</v>
      </c>
      <c r="B14" s="8">
        <v>3</v>
      </c>
      <c r="C14" s="51" t="s">
        <v>1526</v>
      </c>
      <c r="D14" s="52">
        <v>52</v>
      </c>
      <c r="E14" s="8"/>
    </row>
    <row r="15" spans="1:6" s="10" customFormat="1" ht="19.5" x14ac:dyDescent="0.25">
      <c r="A15" s="8" t="s">
        <v>6</v>
      </c>
      <c r="B15" s="8">
        <v>3</v>
      </c>
      <c r="C15" s="51" t="s">
        <v>1527</v>
      </c>
      <c r="D15" s="52">
        <v>27</v>
      </c>
      <c r="E15" s="8"/>
    </row>
    <row r="16" spans="1:6" s="10" customFormat="1" ht="19.5" x14ac:dyDescent="0.25">
      <c r="A16" s="8" t="s">
        <v>6</v>
      </c>
      <c r="B16" s="8">
        <v>3</v>
      </c>
      <c r="C16" s="51" t="s">
        <v>1527</v>
      </c>
      <c r="D16" s="52">
        <v>27</v>
      </c>
      <c r="E16" s="8"/>
    </row>
    <row r="17" spans="1:6" s="10" customFormat="1" ht="49.15" customHeight="1" x14ac:dyDescent="0.25">
      <c r="A17" s="8" t="s">
        <v>191</v>
      </c>
      <c r="B17" s="15">
        <v>4</v>
      </c>
      <c r="C17" s="16" t="s">
        <v>1528</v>
      </c>
      <c r="D17" s="31">
        <v>14</v>
      </c>
      <c r="E17" s="8"/>
    </row>
    <row r="18" spans="1:6" s="10" customFormat="1" ht="49.15" customHeight="1" x14ac:dyDescent="0.25">
      <c r="A18" s="8" t="s">
        <v>191</v>
      </c>
      <c r="B18" s="15">
        <v>3</v>
      </c>
      <c r="C18" s="16" t="s">
        <v>1529</v>
      </c>
      <c r="D18" s="31">
        <v>45</v>
      </c>
      <c r="E18" s="8"/>
    </row>
    <row r="19" spans="1:6" s="10" customFormat="1" ht="49.15" customHeight="1" x14ac:dyDescent="0.25">
      <c r="A19" s="8" t="s">
        <v>191</v>
      </c>
      <c r="B19" s="15">
        <v>7</v>
      </c>
      <c r="C19" s="16" t="s">
        <v>1530</v>
      </c>
      <c r="D19" s="31">
        <v>119</v>
      </c>
      <c r="E19" s="8"/>
    </row>
    <row r="20" spans="1:6" s="10" customFormat="1" ht="49.15" customHeight="1" x14ac:dyDescent="0.25">
      <c r="A20" s="8" t="s">
        <v>191</v>
      </c>
      <c r="B20" s="15">
        <v>4</v>
      </c>
      <c r="C20" s="16" t="s">
        <v>1531</v>
      </c>
      <c r="D20" s="31">
        <v>59</v>
      </c>
      <c r="E20" s="8"/>
    </row>
    <row r="21" spans="1:6" s="10" customFormat="1" ht="49.15" customHeight="1" x14ac:dyDescent="0.25">
      <c r="A21" s="8" t="s">
        <v>191</v>
      </c>
      <c r="B21" s="15">
        <v>4</v>
      </c>
      <c r="C21" s="16" t="s">
        <v>1532</v>
      </c>
      <c r="D21" s="31">
        <v>143</v>
      </c>
      <c r="E21" s="8"/>
    </row>
    <row r="22" spans="1:6" s="10" customFormat="1" ht="49.15" customHeight="1" x14ac:dyDescent="0.25">
      <c r="A22" s="8" t="s">
        <v>191</v>
      </c>
      <c r="B22" s="15">
        <v>4</v>
      </c>
      <c r="C22" s="16" t="s">
        <v>1533</v>
      </c>
      <c r="D22" s="31">
        <v>31</v>
      </c>
      <c r="E22" s="8"/>
    </row>
    <row r="23" spans="1:6" s="30" customFormat="1" ht="49.15" customHeight="1" x14ac:dyDescent="0.25">
      <c r="A23" s="15" t="s">
        <v>1534</v>
      </c>
      <c r="B23" s="15">
        <v>4</v>
      </c>
      <c r="C23" s="16" t="s">
        <v>1535</v>
      </c>
      <c r="D23" s="31">
        <v>38</v>
      </c>
      <c r="E23" s="18"/>
      <c r="F23" s="28"/>
    </row>
    <row r="24" spans="1:6" s="7" customFormat="1" ht="21" x14ac:dyDescent="0.25">
      <c r="A24" s="19"/>
      <c r="B24" s="19"/>
      <c r="C24" s="20" t="s">
        <v>255</v>
      </c>
      <c r="D24" s="48">
        <f>SUM(D3:D23)</f>
        <v>953</v>
      </c>
      <c r="E24" s="22"/>
      <c r="F24" s="49"/>
    </row>
    <row r="25" spans="1:6" ht="100.9" customHeight="1" x14ac:dyDescent="0.25">
      <c r="A25" s="56" t="s">
        <v>1536</v>
      </c>
      <c r="B25" s="56"/>
      <c r="C25" s="56"/>
      <c r="D25" s="56"/>
      <c r="E25" s="56"/>
      <c r="F25" s="24"/>
    </row>
  </sheetData>
  <mergeCells count="2">
    <mergeCell ref="A1:E1"/>
    <mergeCell ref="A25:E25"/>
  </mergeCells>
  <phoneticPr fontId="9"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2"/>
  <sheetViews>
    <sheetView workbookViewId="0"/>
  </sheetViews>
  <sheetFormatPr defaultRowHeight="16.5" x14ac:dyDescent="0.25"/>
  <cols>
    <col min="1" max="1" width="34.625" style="25" customWidth="1"/>
    <col min="2" max="2" width="11.625" style="25" customWidth="1"/>
    <col min="3" max="3" width="59.625" style="26" customWidth="1"/>
    <col min="4" max="4" width="12.625" style="50" customWidth="1"/>
    <col min="5" max="5" width="22.625" style="24" customWidth="1"/>
    <col min="6" max="6" width="9" style="28" customWidth="1"/>
    <col min="7" max="252" width="9" style="24" customWidth="1"/>
    <col min="253" max="253" width="7.75" style="24" customWidth="1"/>
    <col min="254" max="254" width="20.75" style="24" customWidth="1"/>
    <col min="255" max="255" width="12.875" style="24" customWidth="1"/>
    <col min="256" max="256" width="28.125" style="24" customWidth="1"/>
    <col min="257" max="257" width="19.375" style="24" customWidth="1"/>
    <col min="258" max="258" width="17.125" style="24" customWidth="1"/>
    <col min="259" max="259" width="14" style="24" customWidth="1"/>
    <col min="260" max="260" width="18.25" style="24" customWidth="1"/>
    <col min="261" max="261" width="18.125" style="24" customWidth="1"/>
    <col min="262" max="508" width="9" style="24" customWidth="1"/>
    <col min="509" max="509" width="7.75" style="24" customWidth="1"/>
    <col min="510" max="510" width="20.75" style="24" customWidth="1"/>
    <col min="511" max="511" width="12.875" style="24" customWidth="1"/>
    <col min="512" max="512" width="28.125" style="24" customWidth="1"/>
    <col min="513" max="513" width="19.375" style="24" customWidth="1"/>
    <col min="514" max="514" width="17.125" style="24" customWidth="1"/>
    <col min="515" max="515" width="14" style="24" customWidth="1"/>
    <col min="516" max="516" width="18.25" style="24" customWidth="1"/>
    <col min="517" max="517" width="18.125" style="24" customWidth="1"/>
    <col min="518" max="764" width="9" style="24" customWidth="1"/>
    <col min="765" max="765" width="7.75" style="24" customWidth="1"/>
    <col min="766" max="766" width="20.75" style="24" customWidth="1"/>
    <col min="767" max="767" width="12.875" style="24" customWidth="1"/>
    <col min="768" max="768" width="28.125" style="24" customWidth="1"/>
    <col min="769" max="769" width="19.375" style="24" customWidth="1"/>
    <col min="770" max="770" width="17.125" style="24" customWidth="1"/>
    <col min="771" max="771" width="14" style="24" customWidth="1"/>
    <col min="772" max="772" width="18.25" style="24" customWidth="1"/>
    <col min="773" max="773" width="18.125" style="24" customWidth="1"/>
    <col min="774" max="1020" width="9" style="24" customWidth="1"/>
    <col min="1021" max="1021" width="7.75" style="24" customWidth="1"/>
    <col min="1022" max="1022" width="20.75" style="24" customWidth="1"/>
    <col min="1023" max="1023" width="12.875" style="24" customWidth="1"/>
    <col min="1024" max="1024" width="28.125" style="24" customWidth="1"/>
    <col min="1025" max="1025" width="19.375" style="24" customWidth="1"/>
    <col min="1026" max="1026" width="17.125" style="24" customWidth="1"/>
    <col min="1027" max="1027" width="14" style="24" customWidth="1"/>
    <col min="1028" max="1028" width="18.25" style="24" customWidth="1"/>
    <col min="1029" max="1029" width="18.125" style="24" customWidth="1"/>
    <col min="1030" max="1276" width="9" style="24" customWidth="1"/>
    <col min="1277" max="1277" width="7.75" style="24" customWidth="1"/>
    <col min="1278" max="1278" width="20.75" style="24" customWidth="1"/>
    <col min="1279" max="1279" width="12.875" style="24" customWidth="1"/>
    <col min="1280" max="1280" width="28.125" style="24" customWidth="1"/>
    <col min="1281" max="1281" width="19.375" style="24" customWidth="1"/>
    <col min="1282" max="1282" width="17.125" style="24" customWidth="1"/>
    <col min="1283" max="1283" width="14" style="24" customWidth="1"/>
    <col min="1284" max="1284" width="18.25" style="24" customWidth="1"/>
    <col min="1285" max="1285" width="18.125" style="24" customWidth="1"/>
    <col min="1286" max="1532" width="9" style="24" customWidth="1"/>
    <col min="1533" max="1533" width="7.75" style="24" customWidth="1"/>
    <col min="1534" max="1534" width="20.75" style="24" customWidth="1"/>
    <col min="1535" max="1535" width="12.875" style="24" customWidth="1"/>
    <col min="1536" max="1536" width="28.125" style="24" customWidth="1"/>
    <col min="1537" max="1537" width="19.375" style="24" customWidth="1"/>
    <col min="1538" max="1538" width="17.125" style="24" customWidth="1"/>
    <col min="1539" max="1539" width="14" style="24" customWidth="1"/>
    <col min="1540" max="1540" width="18.25" style="24" customWidth="1"/>
    <col min="1541" max="1541" width="18.125" style="24" customWidth="1"/>
    <col min="1542" max="1788" width="9" style="24" customWidth="1"/>
    <col min="1789" max="1789" width="7.75" style="24" customWidth="1"/>
    <col min="1790" max="1790" width="20.75" style="24" customWidth="1"/>
    <col min="1791" max="1791" width="12.875" style="24" customWidth="1"/>
    <col min="1792" max="1792" width="28.125" style="24" customWidth="1"/>
    <col min="1793" max="1793" width="19.375" style="24" customWidth="1"/>
    <col min="1794" max="1794" width="17.125" style="24" customWidth="1"/>
    <col min="1795" max="1795" width="14" style="24" customWidth="1"/>
    <col min="1796" max="1796" width="18.25" style="24" customWidth="1"/>
    <col min="1797" max="1797" width="18.125" style="24" customWidth="1"/>
    <col min="1798" max="2044" width="9" style="24" customWidth="1"/>
    <col min="2045" max="2045" width="7.75" style="24" customWidth="1"/>
    <col min="2046" max="2046" width="20.75" style="24" customWidth="1"/>
    <col min="2047" max="2047" width="12.875" style="24" customWidth="1"/>
    <col min="2048" max="2048" width="28.125" style="24" customWidth="1"/>
    <col min="2049" max="2049" width="19.375" style="24" customWidth="1"/>
    <col min="2050" max="2050" width="17.125" style="24" customWidth="1"/>
    <col min="2051" max="2051" width="14" style="24" customWidth="1"/>
    <col min="2052" max="2052" width="18.25" style="24" customWidth="1"/>
    <col min="2053" max="2053" width="18.125" style="24" customWidth="1"/>
    <col min="2054" max="2300" width="9" style="24" customWidth="1"/>
    <col min="2301" max="2301" width="7.75" style="24" customWidth="1"/>
    <col min="2302" max="2302" width="20.75" style="24" customWidth="1"/>
    <col min="2303" max="2303" width="12.875" style="24" customWidth="1"/>
    <col min="2304" max="2304" width="28.125" style="24" customWidth="1"/>
    <col min="2305" max="2305" width="19.375" style="24" customWidth="1"/>
    <col min="2306" max="2306" width="17.125" style="24" customWidth="1"/>
    <col min="2307" max="2307" width="14" style="24" customWidth="1"/>
    <col min="2308" max="2308" width="18.25" style="24" customWidth="1"/>
    <col min="2309" max="2309" width="18.125" style="24" customWidth="1"/>
    <col min="2310" max="2556" width="9" style="24" customWidth="1"/>
    <col min="2557" max="2557" width="7.75" style="24" customWidth="1"/>
    <col min="2558" max="2558" width="20.75" style="24" customWidth="1"/>
    <col min="2559" max="2559" width="12.875" style="24" customWidth="1"/>
    <col min="2560" max="2560" width="28.125" style="24" customWidth="1"/>
    <col min="2561" max="2561" width="19.375" style="24" customWidth="1"/>
    <col min="2562" max="2562" width="17.125" style="24" customWidth="1"/>
    <col min="2563" max="2563" width="14" style="24" customWidth="1"/>
    <col min="2564" max="2564" width="18.25" style="24" customWidth="1"/>
    <col min="2565" max="2565" width="18.125" style="24" customWidth="1"/>
    <col min="2566" max="2812" width="9" style="24" customWidth="1"/>
    <col min="2813" max="2813" width="7.75" style="24" customWidth="1"/>
    <col min="2814" max="2814" width="20.75" style="24" customWidth="1"/>
    <col min="2815" max="2815" width="12.875" style="24" customWidth="1"/>
    <col min="2816" max="2816" width="28.125" style="24" customWidth="1"/>
    <col min="2817" max="2817" width="19.375" style="24" customWidth="1"/>
    <col min="2818" max="2818" width="17.125" style="24" customWidth="1"/>
    <col min="2819" max="2819" width="14" style="24" customWidth="1"/>
    <col min="2820" max="2820" width="18.25" style="24" customWidth="1"/>
    <col min="2821" max="2821" width="18.125" style="24" customWidth="1"/>
    <col min="2822" max="3068" width="9" style="24" customWidth="1"/>
    <col min="3069" max="3069" width="7.75" style="24" customWidth="1"/>
    <col min="3070" max="3070" width="20.75" style="24" customWidth="1"/>
    <col min="3071" max="3071" width="12.875" style="24" customWidth="1"/>
    <col min="3072" max="3072" width="28.125" style="24" customWidth="1"/>
    <col min="3073" max="3073" width="19.375" style="24" customWidth="1"/>
    <col min="3074" max="3074" width="17.125" style="24" customWidth="1"/>
    <col min="3075" max="3075" width="14" style="24" customWidth="1"/>
    <col min="3076" max="3076" width="18.25" style="24" customWidth="1"/>
    <col min="3077" max="3077" width="18.125" style="24" customWidth="1"/>
    <col min="3078" max="3324" width="9" style="24" customWidth="1"/>
    <col min="3325" max="3325" width="7.75" style="24" customWidth="1"/>
    <col min="3326" max="3326" width="20.75" style="24" customWidth="1"/>
    <col min="3327" max="3327" width="12.875" style="24" customWidth="1"/>
    <col min="3328" max="3328" width="28.125" style="24" customWidth="1"/>
    <col min="3329" max="3329" width="19.375" style="24" customWidth="1"/>
    <col min="3330" max="3330" width="17.125" style="24" customWidth="1"/>
    <col min="3331" max="3331" width="14" style="24" customWidth="1"/>
    <col min="3332" max="3332" width="18.25" style="24" customWidth="1"/>
    <col min="3333" max="3333" width="18.125" style="24" customWidth="1"/>
    <col min="3334" max="3580" width="9" style="24" customWidth="1"/>
    <col min="3581" max="3581" width="7.75" style="24" customWidth="1"/>
    <col min="3582" max="3582" width="20.75" style="24" customWidth="1"/>
    <col min="3583" max="3583" width="12.875" style="24" customWidth="1"/>
    <col min="3584" max="3584" width="28.125" style="24" customWidth="1"/>
    <col min="3585" max="3585" width="19.375" style="24" customWidth="1"/>
    <col min="3586" max="3586" width="17.125" style="24" customWidth="1"/>
    <col min="3587" max="3587" width="14" style="24" customWidth="1"/>
    <col min="3588" max="3588" width="18.25" style="24" customWidth="1"/>
    <col min="3589" max="3589" width="18.125" style="24" customWidth="1"/>
    <col min="3590" max="3836" width="9" style="24" customWidth="1"/>
    <col min="3837" max="3837" width="7.75" style="24" customWidth="1"/>
    <col min="3838" max="3838" width="20.75" style="24" customWidth="1"/>
    <col min="3839" max="3839" width="12.875" style="24" customWidth="1"/>
    <col min="3840" max="3840" width="28.125" style="24" customWidth="1"/>
    <col min="3841" max="3841" width="19.375" style="24" customWidth="1"/>
    <col min="3842" max="3842" width="17.125" style="24" customWidth="1"/>
    <col min="3843" max="3843" width="14" style="24" customWidth="1"/>
    <col min="3844" max="3844" width="18.25" style="24" customWidth="1"/>
    <col min="3845" max="3845" width="18.125" style="24" customWidth="1"/>
    <col min="3846" max="4092" width="9" style="24" customWidth="1"/>
    <col min="4093" max="4093" width="7.75" style="24" customWidth="1"/>
    <col min="4094" max="4094" width="20.75" style="24" customWidth="1"/>
    <col min="4095" max="4095" width="12.875" style="24" customWidth="1"/>
    <col min="4096" max="4096" width="28.125" style="24" customWidth="1"/>
    <col min="4097" max="4097" width="19.375" style="24" customWidth="1"/>
    <col min="4098" max="4098" width="17.125" style="24" customWidth="1"/>
    <col min="4099" max="4099" width="14" style="24" customWidth="1"/>
    <col min="4100" max="4100" width="18.25" style="24" customWidth="1"/>
    <col min="4101" max="4101" width="18.125" style="24" customWidth="1"/>
    <col min="4102" max="4348" width="9" style="24" customWidth="1"/>
    <col min="4349" max="4349" width="7.75" style="24" customWidth="1"/>
    <col min="4350" max="4350" width="20.75" style="24" customWidth="1"/>
    <col min="4351" max="4351" width="12.875" style="24" customWidth="1"/>
    <col min="4352" max="4352" width="28.125" style="24" customWidth="1"/>
    <col min="4353" max="4353" width="19.375" style="24" customWidth="1"/>
    <col min="4354" max="4354" width="17.125" style="24" customWidth="1"/>
    <col min="4355" max="4355" width="14" style="24" customWidth="1"/>
    <col min="4356" max="4356" width="18.25" style="24" customWidth="1"/>
    <col min="4357" max="4357" width="18.125" style="24" customWidth="1"/>
    <col min="4358" max="4604" width="9" style="24" customWidth="1"/>
    <col min="4605" max="4605" width="7.75" style="24" customWidth="1"/>
    <col min="4606" max="4606" width="20.75" style="24" customWidth="1"/>
    <col min="4607" max="4607" width="12.875" style="24" customWidth="1"/>
    <col min="4608" max="4608" width="28.125" style="24" customWidth="1"/>
    <col min="4609" max="4609" width="19.375" style="24" customWidth="1"/>
    <col min="4610" max="4610" width="17.125" style="24" customWidth="1"/>
    <col min="4611" max="4611" width="14" style="24" customWidth="1"/>
    <col min="4612" max="4612" width="18.25" style="24" customWidth="1"/>
    <col min="4613" max="4613" width="18.125" style="24" customWidth="1"/>
    <col min="4614" max="4860" width="9" style="24" customWidth="1"/>
    <col min="4861" max="4861" width="7.75" style="24" customWidth="1"/>
    <col min="4862" max="4862" width="20.75" style="24" customWidth="1"/>
    <col min="4863" max="4863" width="12.875" style="24" customWidth="1"/>
    <col min="4864" max="4864" width="28.125" style="24" customWidth="1"/>
    <col min="4865" max="4865" width="19.375" style="24" customWidth="1"/>
    <col min="4866" max="4866" width="17.125" style="24" customWidth="1"/>
    <col min="4867" max="4867" width="14" style="24" customWidth="1"/>
    <col min="4868" max="4868" width="18.25" style="24" customWidth="1"/>
    <col min="4869" max="4869" width="18.125" style="24" customWidth="1"/>
    <col min="4870" max="5116" width="9" style="24" customWidth="1"/>
    <col min="5117" max="5117" width="7.75" style="24" customWidth="1"/>
    <col min="5118" max="5118" width="20.75" style="24" customWidth="1"/>
    <col min="5119" max="5119" width="12.875" style="24" customWidth="1"/>
    <col min="5120" max="5120" width="28.125" style="24" customWidth="1"/>
    <col min="5121" max="5121" width="19.375" style="24" customWidth="1"/>
    <col min="5122" max="5122" width="17.125" style="24" customWidth="1"/>
    <col min="5123" max="5123" width="14" style="24" customWidth="1"/>
    <col min="5124" max="5124" width="18.25" style="24" customWidth="1"/>
    <col min="5125" max="5125" width="18.125" style="24" customWidth="1"/>
    <col min="5126" max="5372" width="9" style="24" customWidth="1"/>
    <col min="5373" max="5373" width="7.75" style="24" customWidth="1"/>
    <col min="5374" max="5374" width="20.75" style="24" customWidth="1"/>
    <col min="5375" max="5375" width="12.875" style="24" customWidth="1"/>
    <col min="5376" max="5376" width="28.125" style="24" customWidth="1"/>
    <col min="5377" max="5377" width="19.375" style="24" customWidth="1"/>
    <col min="5378" max="5378" width="17.125" style="24" customWidth="1"/>
    <col min="5379" max="5379" width="14" style="24" customWidth="1"/>
    <col min="5380" max="5380" width="18.25" style="24" customWidth="1"/>
    <col min="5381" max="5381" width="18.125" style="24" customWidth="1"/>
    <col min="5382" max="5628" width="9" style="24" customWidth="1"/>
    <col min="5629" max="5629" width="7.75" style="24" customWidth="1"/>
    <col min="5630" max="5630" width="20.75" style="24" customWidth="1"/>
    <col min="5631" max="5631" width="12.875" style="24" customWidth="1"/>
    <col min="5632" max="5632" width="28.125" style="24" customWidth="1"/>
    <col min="5633" max="5633" width="19.375" style="24" customWidth="1"/>
    <col min="5634" max="5634" width="17.125" style="24" customWidth="1"/>
    <col min="5635" max="5635" width="14" style="24" customWidth="1"/>
    <col min="5636" max="5636" width="18.25" style="24" customWidth="1"/>
    <col min="5637" max="5637" width="18.125" style="24" customWidth="1"/>
    <col min="5638" max="5884" width="9" style="24" customWidth="1"/>
    <col min="5885" max="5885" width="7.75" style="24" customWidth="1"/>
    <col min="5886" max="5886" width="20.75" style="24" customWidth="1"/>
    <col min="5887" max="5887" width="12.875" style="24" customWidth="1"/>
    <col min="5888" max="5888" width="28.125" style="24" customWidth="1"/>
    <col min="5889" max="5889" width="19.375" style="24" customWidth="1"/>
    <col min="5890" max="5890" width="17.125" style="24" customWidth="1"/>
    <col min="5891" max="5891" width="14" style="24" customWidth="1"/>
    <col min="5892" max="5892" width="18.25" style="24" customWidth="1"/>
    <col min="5893" max="5893" width="18.125" style="24" customWidth="1"/>
    <col min="5894" max="6140" width="9" style="24" customWidth="1"/>
    <col min="6141" max="6141" width="7.75" style="24" customWidth="1"/>
    <col min="6142" max="6142" width="20.75" style="24" customWidth="1"/>
    <col min="6143" max="6143" width="12.875" style="24" customWidth="1"/>
    <col min="6144" max="6144" width="28.125" style="24" customWidth="1"/>
    <col min="6145" max="6145" width="19.375" style="24" customWidth="1"/>
    <col min="6146" max="6146" width="17.125" style="24" customWidth="1"/>
    <col min="6147" max="6147" width="14" style="24" customWidth="1"/>
    <col min="6148" max="6148" width="18.25" style="24" customWidth="1"/>
    <col min="6149" max="6149" width="18.125" style="24" customWidth="1"/>
    <col min="6150" max="6396" width="9" style="24" customWidth="1"/>
    <col min="6397" max="6397" width="7.75" style="24" customWidth="1"/>
    <col min="6398" max="6398" width="20.75" style="24" customWidth="1"/>
    <col min="6399" max="6399" width="12.875" style="24" customWidth="1"/>
    <col min="6400" max="6400" width="28.125" style="24" customWidth="1"/>
    <col min="6401" max="6401" width="19.375" style="24" customWidth="1"/>
    <col min="6402" max="6402" width="17.125" style="24" customWidth="1"/>
    <col min="6403" max="6403" width="14" style="24" customWidth="1"/>
    <col min="6404" max="6404" width="18.25" style="24" customWidth="1"/>
    <col min="6405" max="6405" width="18.125" style="24" customWidth="1"/>
    <col min="6406" max="6652" width="9" style="24" customWidth="1"/>
    <col min="6653" max="6653" width="7.75" style="24" customWidth="1"/>
    <col min="6654" max="6654" width="20.75" style="24" customWidth="1"/>
    <col min="6655" max="6655" width="12.875" style="24" customWidth="1"/>
    <col min="6656" max="6656" width="28.125" style="24" customWidth="1"/>
    <col min="6657" max="6657" width="19.375" style="24" customWidth="1"/>
    <col min="6658" max="6658" width="17.125" style="24" customWidth="1"/>
    <col min="6659" max="6659" width="14" style="24" customWidth="1"/>
    <col min="6660" max="6660" width="18.25" style="24" customWidth="1"/>
    <col min="6661" max="6661" width="18.125" style="24" customWidth="1"/>
    <col min="6662" max="6908" width="9" style="24" customWidth="1"/>
    <col min="6909" max="6909" width="7.75" style="24" customWidth="1"/>
    <col min="6910" max="6910" width="20.75" style="24" customWidth="1"/>
    <col min="6911" max="6911" width="12.875" style="24" customWidth="1"/>
    <col min="6912" max="6912" width="28.125" style="24" customWidth="1"/>
    <col min="6913" max="6913" width="19.375" style="24" customWidth="1"/>
    <col min="6914" max="6914" width="17.125" style="24" customWidth="1"/>
    <col min="6915" max="6915" width="14" style="24" customWidth="1"/>
    <col min="6916" max="6916" width="18.25" style="24" customWidth="1"/>
    <col min="6917" max="6917" width="18.125" style="24" customWidth="1"/>
    <col min="6918" max="7164" width="9" style="24" customWidth="1"/>
    <col min="7165" max="7165" width="7.75" style="24" customWidth="1"/>
    <col min="7166" max="7166" width="20.75" style="24" customWidth="1"/>
    <col min="7167" max="7167" width="12.875" style="24" customWidth="1"/>
    <col min="7168" max="7168" width="28.125" style="24" customWidth="1"/>
    <col min="7169" max="7169" width="19.375" style="24" customWidth="1"/>
    <col min="7170" max="7170" width="17.125" style="24" customWidth="1"/>
    <col min="7171" max="7171" width="14" style="24" customWidth="1"/>
    <col min="7172" max="7172" width="18.25" style="24" customWidth="1"/>
    <col min="7173" max="7173" width="18.125" style="24" customWidth="1"/>
    <col min="7174" max="7420" width="9" style="24" customWidth="1"/>
    <col min="7421" max="7421" width="7.75" style="24" customWidth="1"/>
    <col min="7422" max="7422" width="20.75" style="24" customWidth="1"/>
    <col min="7423" max="7423" width="12.875" style="24" customWidth="1"/>
    <col min="7424" max="7424" width="28.125" style="24" customWidth="1"/>
    <col min="7425" max="7425" width="19.375" style="24" customWidth="1"/>
    <col min="7426" max="7426" width="17.125" style="24" customWidth="1"/>
    <col min="7427" max="7427" width="14" style="24" customWidth="1"/>
    <col min="7428" max="7428" width="18.25" style="24" customWidth="1"/>
    <col min="7429" max="7429" width="18.125" style="24" customWidth="1"/>
    <col min="7430" max="7676" width="9" style="24" customWidth="1"/>
    <col min="7677" max="7677" width="7.75" style="24" customWidth="1"/>
    <col min="7678" max="7678" width="20.75" style="24" customWidth="1"/>
    <col min="7679" max="7679" width="12.875" style="24" customWidth="1"/>
    <col min="7680" max="7680" width="28.125" style="24" customWidth="1"/>
    <col min="7681" max="7681" width="19.375" style="24" customWidth="1"/>
    <col min="7682" max="7682" width="17.125" style="24" customWidth="1"/>
    <col min="7683" max="7683" width="14" style="24" customWidth="1"/>
    <col min="7684" max="7684" width="18.25" style="24" customWidth="1"/>
    <col min="7685" max="7685" width="18.125" style="24" customWidth="1"/>
    <col min="7686" max="7932" width="9" style="24" customWidth="1"/>
    <col min="7933" max="7933" width="7.75" style="24" customWidth="1"/>
    <col min="7934" max="7934" width="20.75" style="24" customWidth="1"/>
    <col min="7935" max="7935" width="12.875" style="24" customWidth="1"/>
    <col min="7936" max="7936" width="28.125" style="24" customWidth="1"/>
    <col min="7937" max="7937" width="19.375" style="24" customWidth="1"/>
    <col min="7938" max="7938" width="17.125" style="24" customWidth="1"/>
    <col min="7939" max="7939" width="14" style="24" customWidth="1"/>
    <col min="7940" max="7940" width="18.25" style="24" customWidth="1"/>
    <col min="7941" max="7941" width="18.125" style="24" customWidth="1"/>
    <col min="7942" max="8188" width="9" style="24" customWidth="1"/>
    <col min="8189" max="8189" width="7.75" style="24" customWidth="1"/>
    <col min="8190" max="8190" width="20.75" style="24" customWidth="1"/>
    <col min="8191" max="8191" width="12.875" style="24" customWidth="1"/>
    <col min="8192" max="8192" width="28.125" style="24" customWidth="1"/>
    <col min="8193" max="8193" width="19.375" style="24" customWidth="1"/>
    <col min="8194" max="8194" width="17.125" style="24" customWidth="1"/>
    <col min="8195" max="8195" width="14" style="24" customWidth="1"/>
    <col min="8196" max="8196" width="18.25" style="24" customWidth="1"/>
    <col min="8197" max="8197" width="18.125" style="24" customWidth="1"/>
    <col min="8198" max="8444" width="9" style="24" customWidth="1"/>
    <col min="8445" max="8445" width="7.75" style="24" customWidth="1"/>
    <col min="8446" max="8446" width="20.75" style="24" customWidth="1"/>
    <col min="8447" max="8447" width="12.875" style="24" customWidth="1"/>
    <col min="8448" max="8448" width="28.125" style="24" customWidth="1"/>
    <col min="8449" max="8449" width="19.375" style="24" customWidth="1"/>
    <col min="8450" max="8450" width="17.125" style="24" customWidth="1"/>
    <col min="8451" max="8451" width="14" style="24" customWidth="1"/>
    <col min="8452" max="8452" width="18.25" style="24" customWidth="1"/>
    <col min="8453" max="8453" width="18.125" style="24" customWidth="1"/>
    <col min="8454" max="8700" width="9" style="24" customWidth="1"/>
    <col min="8701" max="8701" width="7.75" style="24" customWidth="1"/>
    <col min="8702" max="8702" width="20.75" style="24" customWidth="1"/>
    <col min="8703" max="8703" width="12.875" style="24" customWidth="1"/>
    <col min="8704" max="8704" width="28.125" style="24" customWidth="1"/>
    <col min="8705" max="8705" width="19.375" style="24" customWidth="1"/>
    <col min="8706" max="8706" width="17.125" style="24" customWidth="1"/>
    <col min="8707" max="8707" width="14" style="24" customWidth="1"/>
    <col min="8708" max="8708" width="18.25" style="24" customWidth="1"/>
    <col min="8709" max="8709" width="18.125" style="24" customWidth="1"/>
    <col min="8710" max="8956" width="9" style="24" customWidth="1"/>
    <col min="8957" max="8957" width="7.75" style="24" customWidth="1"/>
    <col min="8958" max="8958" width="20.75" style="24" customWidth="1"/>
    <col min="8959" max="8959" width="12.875" style="24" customWidth="1"/>
    <col min="8960" max="8960" width="28.125" style="24" customWidth="1"/>
    <col min="8961" max="8961" width="19.375" style="24" customWidth="1"/>
    <col min="8962" max="8962" width="17.125" style="24" customWidth="1"/>
    <col min="8963" max="8963" width="14" style="24" customWidth="1"/>
    <col min="8964" max="8964" width="18.25" style="24" customWidth="1"/>
    <col min="8965" max="8965" width="18.125" style="24" customWidth="1"/>
    <col min="8966" max="9212" width="9" style="24" customWidth="1"/>
    <col min="9213" max="9213" width="7.75" style="24" customWidth="1"/>
    <col min="9214" max="9214" width="20.75" style="24" customWidth="1"/>
    <col min="9215" max="9215" width="12.875" style="24" customWidth="1"/>
    <col min="9216" max="9216" width="28.125" style="24" customWidth="1"/>
    <col min="9217" max="9217" width="19.375" style="24" customWidth="1"/>
    <col min="9218" max="9218" width="17.125" style="24" customWidth="1"/>
    <col min="9219" max="9219" width="14" style="24" customWidth="1"/>
    <col min="9220" max="9220" width="18.25" style="24" customWidth="1"/>
    <col min="9221" max="9221" width="18.125" style="24" customWidth="1"/>
    <col min="9222" max="9468" width="9" style="24" customWidth="1"/>
    <col min="9469" max="9469" width="7.75" style="24" customWidth="1"/>
    <col min="9470" max="9470" width="20.75" style="24" customWidth="1"/>
    <col min="9471" max="9471" width="12.875" style="24" customWidth="1"/>
    <col min="9472" max="9472" width="28.125" style="24" customWidth="1"/>
    <col min="9473" max="9473" width="19.375" style="24" customWidth="1"/>
    <col min="9474" max="9474" width="17.125" style="24" customWidth="1"/>
    <col min="9475" max="9475" width="14" style="24" customWidth="1"/>
    <col min="9476" max="9476" width="18.25" style="24" customWidth="1"/>
    <col min="9477" max="9477" width="18.125" style="24" customWidth="1"/>
    <col min="9478" max="9724" width="9" style="24" customWidth="1"/>
    <col min="9725" max="9725" width="7.75" style="24" customWidth="1"/>
    <col min="9726" max="9726" width="20.75" style="24" customWidth="1"/>
    <col min="9727" max="9727" width="12.875" style="24" customWidth="1"/>
    <col min="9728" max="9728" width="28.125" style="24" customWidth="1"/>
    <col min="9729" max="9729" width="19.375" style="24" customWidth="1"/>
    <col min="9730" max="9730" width="17.125" style="24" customWidth="1"/>
    <col min="9731" max="9731" width="14" style="24" customWidth="1"/>
    <col min="9732" max="9732" width="18.25" style="24" customWidth="1"/>
    <col min="9733" max="9733" width="18.125" style="24" customWidth="1"/>
    <col min="9734" max="9980" width="9" style="24" customWidth="1"/>
    <col min="9981" max="9981" width="7.75" style="24" customWidth="1"/>
    <col min="9982" max="9982" width="20.75" style="24" customWidth="1"/>
    <col min="9983" max="9983" width="12.875" style="24" customWidth="1"/>
    <col min="9984" max="9984" width="28.125" style="24" customWidth="1"/>
    <col min="9985" max="9985" width="19.375" style="24" customWidth="1"/>
    <col min="9986" max="9986" width="17.125" style="24" customWidth="1"/>
    <col min="9987" max="9987" width="14" style="24" customWidth="1"/>
    <col min="9988" max="9988" width="18.25" style="24" customWidth="1"/>
    <col min="9989" max="9989" width="18.125" style="24" customWidth="1"/>
    <col min="9990" max="10236" width="9" style="24" customWidth="1"/>
    <col min="10237" max="10237" width="7.75" style="24" customWidth="1"/>
    <col min="10238" max="10238" width="20.75" style="24" customWidth="1"/>
    <col min="10239" max="10239" width="12.875" style="24" customWidth="1"/>
    <col min="10240" max="10240" width="28.125" style="24" customWidth="1"/>
    <col min="10241" max="10241" width="19.375" style="24" customWidth="1"/>
    <col min="10242" max="10242" width="17.125" style="24" customWidth="1"/>
    <col min="10243" max="10243" width="14" style="24" customWidth="1"/>
    <col min="10244" max="10244" width="18.25" style="24" customWidth="1"/>
    <col min="10245" max="10245" width="18.125" style="24" customWidth="1"/>
    <col min="10246" max="10492" width="9" style="24" customWidth="1"/>
    <col min="10493" max="10493" width="7.75" style="24" customWidth="1"/>
    <col min="10494" max="10494" width="20.75" style="24" customWidth="1"/>
    <col min="10495" max="10495" width="12.875" style="24" customWidth="1"/>
    <col min="10496" max="10496" width="28.125" style="24" customWidth="1"/>
    <col min="10497" max="10497" width="19.375" style="24" customWidth="1"/>
    <col min="10498" max="10498" width="17.125" style="24" customWidth="1"/>
    <col min="10499" max="10499" width="14" style="24" customWidth="1"/>
    <col min="10500" max="10500" width="18.25" style="24" customWidth="1"/>
    <col min="10501" max="10501" width="18.125" style="24" customWidth="1"/>
    <col min="10502" max="10748" width="9" style="24" customWidth="1"/>
    <col min="10749" max="10749" width="7.75" style="24" customWidth="1"/>
    <col min="10750" max="10750" width="20.75" style="24" customWidth="1"/>
    <col min="10751" max="10751" width="12.875" style="24" customWidth="1"/>
    <col min="10752" max="10752" width="28.125" style="24" customWidth="1"/>
    <col min="10753" max="10753" width="19.375" style="24" customWidth="1"/>
    <col min="10754" max="10754" width="17.125" style="24" customWidth="1"/>
    <col min="10755" max="10755" width="14" style="24" customWidth="1"/>
    <col min="10756" max="10756" width="18.25" style="24" customWidth="1"/>
    <col min="10757" max="10757" width="18.125" style="24" customWidth="1"/>
    <col min="10758" max="11004" width="9" style="24" customWidth="1"/>
    <col min="11005" max="11005" width="7.75" style="24" customWidth="1"/>
    <col min="11006" max="11006" width="20.75" style="24" customWidth="1"/>
    <col min="11007" max="11007" width="12.875" style="24" customWidth="1"/>
    <col min="11008" max="11008" width="28.125" style="24" customWidth="1"/>
    <col min="11009" max="11009" width="19.375" style="24" customWidth="1"/>
    <col min="11010" max="11010" width="17.125" style="24" customWidth="1"/>
    <col min="11011" max="11011" width="14" style="24" customWidth="1"/>
    <col min="11012" max="11012" width="18.25" style="24" customWidth="1"/>
    <col min="11013" max="11013" width="18.125" style="24" customWidth="1"/>
    <col min="11014" max="11260" width="9" style="24" customWidth="1"/>
    <col min="11261" max="11261" width="7.75" style="24" customWidth="1"/>
    <col min="11262" max="11262" width="20.75" style="24" customWidth="1"/>
    <col min="11263" max="11263" width="12.875" style="24" customWidth="1"/>
    <col min="11264" max="11264" width="28.125" style="24" customWidth="1"/>
    <col min="11265" max="11265" width="19.375" style="24" customWidth="1"/>
    <col min="11266" max="11266" width="17.125" style="24" customWidth="1"/>
    <col min="11267" max="11267" width="14" style="24" customWidth="1"/>
    <col min="11268" max="11268" width="18.25" style="24" customWidth="1"/>
    <col min="11269" max="11269" width="18.125" style="24" customWidth="1"/>
    <col min="11270" max="11516" width="9" style="24" customWidth="1"/>
    <col min="11517" max="11517" width="7.75" style="24" customWidth="1"/>
    <col min="11518" max="11518" width="20.75" style="24" customWidth="1"/>
    <col min="11519" max="11519" width="12.875" style="24" customWidth="1"/>
    <col min="11520" max="11520" width="28.125" style="24" customWidth="1"/>
    <col min="11521" max="11521" width="19.375" style="24" customWidth="1"/>
    <col min="11522" max="11522" width="17.125" style="24" customWidth="1"/>
    <col min="11523" max="11523" width="14" style="24" customWidth="1"/>
    <col min="11524" max="11524" width="18.25" style="24" customWidth="1"/>
    <col min="11525" max="11525" width="18.125" style="24" customWidth="1"/>
    <col min="11526" max="11772" width="9" style="24" customWidth="1"/>
    <col min="11773" max="11773" width="7.75" style="24" customWidth="1"/>
    <col min="11774" max="11774" width="20.75" style="24" customWidth="1"/>
    <col min="11775" max="11775" width="12.875" style="24" customWidth="1"/>
    <col min="11776" max="11776" width="28.125" style="24" customWidth="1"/>
    <col min="11777" max="11777" width="19.375" style="24" customWidth="1"/>
    <col min="11778" max="11778" width="17.125" style="24" customWidth="1"/>
    <col min="11779" max="11779" width="14" style="24" customWidth="1"/>
    <col min="11780" max="11780" width="18.25" style="24" customWidth="1"/>
    <col min="11781" max="11781" width="18.125" style="24" customWidth="1"/>
    <col min="11782" max="12028" width="9" style="24" customWidth="1"/>
    <col min="12029" max="12029" width="7.75" style="24" customWidth="1"/>
    <col min="12030" max="12030" width="20.75" style="24" customWidth="1"/>
    <col min="12031" max="12031" width="12.875" style="24" customWidth="1"/>
    <col min="12032" max="12032" width="28.125" style="24" customWidth="1"/>
    <col min="12033" max="12033" width="19.375" style="24" customWidth="1"/>
    <col min="12034" max="12034" width="17.125" style="24" customWidth="1"/>
    <col min="12035" max="12035" width="14" style="24" customWidth="1"/>
    <col min="12036" max="12036" width="18.25" style="24" customWidth="1"/>
    <col min="12037" max="12037" width="18.125" style="24" customWidth="1"/>
    <col min="12038" max="12284" width="9" style="24" customWidth="1"/>
    <col min="12285" max="12285" width="7.75" style="24" customWidth="1"/>
    <col min="12286" max="12286" width="20.75" style="24" customWidth="1"/>
    <col min="12287" max="12287" width="12.875" style="24" customWidth="1"/>
    <col min="12288" max="12288" width="28.125" style="24" customWidth="1"/>
    <col min="12289" max="12289" width="19.375" style="24" customWidth="1"/>
    <col min="12290" max="12290" width="17.125" style="24" customWidth="1"/>
    <col min="12291" max="12291" width="14" style="24" customWidth="1"/>
    <col min="12292" max="12292" width="18.25" style="24" customWidth="1"/>
    <col min="12293" max="12293" width="18.125" style="24" customWidth="1"/>
    <col min="12294" max="12540" width="9" style="24" customWidth="1"/>
    <col min="12541" max="12541" width="7.75" style="24" customWidth="1"/>
    <col min="12542" max="12542" width="20.75" style="24" customWidth="1"/>
    <col min="12543" max="12543" width="12.875" style="24" customWidth="1"/>
    <col min="12544" max="12544" width="28.125" style="24" customWidth="1"/>
    <col min="12545" max="12545" width="19.375" style="24" customWidth="1"/>
    <col min="12546" max="12546" width="17.125" style="24" customWidth="1"/>
    <col min="12547" max="12547" width="14" style="24" customWidth="1"/>
    <col min="12548" max="12548" width="18.25" style="24" customWidth="1"/>
    <col min="12549" max="12549" width="18.125" style="24" customWidth="1"/>
    <col min="12550" max="12796" width="9" style="24" customWidth="1"/>
    <col min="12797" max="12797" width="7.75" style="24" customWidth="1"/>
    <col min="12798" max="12798" width="20.75" style="24" customWidth="1"/>
    <col min="12799" max="12799" width="12.875" style="24" customWidth="1"/>
    <col min="12800" max="12800" width="28.125" style="24" customWidth="1"/>
    <col min="12801" max="12801" width="19.375" style="24" customWidth="1"/>
    <col min="12802" max="12802" width="17.125" style="24" customWidth="1"/>
    <col min="12803" max="12803" width="14" style="24" customWidth="1"/>
    <col min="12804" max="12804" width="18.25" style="24" customWidth="1"/>
    <col min="12805" max="12805" width="18.125" style="24" customWidth="1"/>
    <col min="12806" max="13052" width="9" style="24" customWidth="1"/>
    <col min="13053" max="13053" width="7.75" style="24" customWidth="1"/>
    <col min="13054" max="13054" width="20.75" style="24" customWidth="1"/>
    <col min="13055" max="13055" width="12.875" style="24" customWidth="1"/>
    <col min="13056" max="13056" width="28.125" style="24" customWidth="1"/>
    <col min="13057" max="13057" width="19.375" style="24" customWidth="1"/>
    <col min="13058" max="13058" width="17.125" style="24" customWidth="1"/>
    <col min="13059" max="13059" width="14" style="24" customWidth="1"/>
    <col min="13060" max="13060" width="18.25" style="24" customWidth="1"/>
    <col min="13061" max="13061" width="18.125" style="24" customWidth="1"/>
    <col min="13062" max="13308" width="9" style="24" customWidth="1"/>
    <col min="13309" max="13309" width="7.75" style="24" customWidth="1"/>
    <col min="13310" max="13310" width="20.75" style="24" customWidth="1"/>
    <col min="13311" max="13311" width="12.875" style="24" customWidth="1"/>
    <col min="13312" max="13312" width="28.125" style="24" customWidth="1"/>
    <col min="13313" max="13313" width="19.375" style="24" customWidth="1"/>
    <col min="13314" max="13314" width="17.125" style="24" customWidth="1"/>
    <col min="13315" max="13315" width="14" style="24" customWidth="1"/>
    <col min="13316" max="13316" width="18.25" style="24" customWidth="1"/>
    <col min="13317" max="13317" width="18.125" style="24" customWidth="1"/>
    <col min="13318" max="13564" width="9" style="24" customWidth="1"/>
    <col min="13565" max="13565" width="7.75" style="24" customWidth="1"/>
    <col min="13566" max="13566" width="20.75" style="24" customWidth="1"/>
    <col min="13567" max="13567" width="12.875" style="24" customWidth="1"/>
    <col min="13568" max="13568" width="28.125" style="24" customWidth="1"/>
    <col min="13569" max="13569" width="19.375" style="24" customWidth="1"/>
    <col min="13570" max="13570" width="17.125" style="24" customWidth="1"/>
    <col min="13571" max="13571" width="14" style="24" customWidth="1"/>
    <col min="13572" max="13572" width="18.25" style="24" customWidth="1"/>
    <col min="13573" max="13573" width="18.125" style="24" customWidth="1"/>
    <col min="13574" max="13820" width="9" style="24" customWidth="1"/>
    <col min="13821" max="13821" width="7.75" style="24" customWidth="1"/>
    <col min="13822" max="13822" width="20.75" style="24" customWidth="1"/>
    <col min="13823" max="13823" width="12.875" style="24" customWidth="1"/>
    <col min="13824" max="13824" width="28.125" style="24" customWidth="1"/>
    <col min="13825" max="13825" width="19.375" style="24" customWidth="1"/>
    <col min="13826" max="13826" width="17.125" style="24" customWidth="1"/>
    <col min="13827" max="13827" width="14" style="24" customWidth="1"/>
    <col min="13828" max="13828" width="18.25" style="24" customWidth="1"/>
    <col min="13829" max="13829" width="18.125" style="24" customWidth="1"/>
    <col min="13830" max="14076" width="9" style="24" customWidth="1"/>
    <col min="14077" max="14077" width="7.75" style="24" customWidth="1"/>
    <col min="14078" max="14078" width="20.75" style="24" customWidth="1"/>
    <col min="14079" max="14079" width="12.875" style="24" customWidth="1"/>
    <col min="14080" max="14080" width="28.125" style="24" customWidth="1"/>
    <col min="14081" max="14081" width="19.375" style="24" customWidth="1"/>
    <col min="14082" max="14082" width="17.125" style="24" customWidth="1"/>
    <col min="14083" max="14083" width="14" style="24" customWidth="1"/>
    <col min="14084" max="14084" width="18.25" style="24" customWidth="1"/>
    <col min="14085" max="14085" width="18.125" style="24" customWidth="1"/>
    <col min="14086" max="14332" width="9" style="24" customWidth="1"/>
    <col min="14333" max="14333" width="7.75" style="24" customWidth="1"/>
    <col min="14334" max="14334" width="20.75" style="24" customWidth="1"/>
    <col min="14335" max="14335" width="12.875" style="24" customWidth="1"/>
    <col min="14336" max="14336" width="28.125" style="24" customWidth="1"/>
    <col min="14337" max="14337" width="19.375" style="24" customWidth="1"/>
    <col min="14338" max="14338" width="17.125" style="24" customWidth="1"/>
    <col min="14339" max="14339" width="14" style="24" customWidth="1"/>
    <col min="14340" max="14340" width="18.25" style="24" customWidth="1"/>
    <col min="14341" max="14341" width="18.125" style="24" customWidth="1"/>
    <col min="14342" max="14588" width="9" style="24" customWidth="1"/>
    <col min="14589" max="14589" width="7.75" style="24" customWidth="1"/>
    <col min="14590" max="14590" width="20.75" style="24" customWidth="1"/>
    <col min="14591" max="14591" width="12.875" style="24" customWidth="1"/>
    <col min="14592" max="14592" width="28.125" style="24" customWidth="1"/>
    <col min="14593" max="14593" width="19.375" style="24" customWidth="1"/>
    <col min="14594" max="14594" width="17.125" style="24" customWidth="1"/>
    <col min="14595" max="14595" width="14" style="24" customWidth="1"/>
    <col min="14596" max="14596" width="18.25" style="24" customWidth="1"/>
    <col min="14597" max="14597" width="18.125" style="24" customWidth="1"/>
    <col min="14598" max="14844" width="9" style="24" customWidth="1"/>
    <col min="14845" max="14845" width="7.75" style="24" customWidth="1"/>
    <col min="14846" max="14846" width="20.75" style="24" customWidth="1"/>
    <col min="14847" max="14847" width="12.875" style="24" customWidth="1"/>
    <col min="14848" max="14848" width="28.125" style="24" customWidth="1"/>
    <col min="14849" max="14849" width="19.375" style="24" customWidth="1"/>
    <col min="14850" max="14850" width="17.125" style="24" customWidth="1"/>
    <col min="14851" max="14851" width="14" style="24" customWidth="1"/>
    <col min="14852" max="14852" width="18.25" style="24" customWidth="1"/>
    <col min="14853" max="14853" width="18.125" style="24" customWidth="1"/>
    <col min="14854" max="15100" width="9" style="24" customWidth="1"/>
    <col min="15101" max="15101" width="7.75" style="24" customWidth="1"/>
    <col min="15102" max="15102" width="20.75" style="24" customWidth="1"/>
    <col min="15103" max="15103" width="12.875" style="24" customWidth="1"/>
    <col min="15104" max="15104" width="28.125" style="24" customWidth="1"/>
    <col min="15105" max="15105" width="19.375" style="24" customWidth="1"/>
    <col min="15106" max="15106" width="17.125" style="24" customWidth="1"/>
    <col min="15107" max="15107" width="14" style="24" customWidth="1"/>
    <col min="15108" max="15108" width="18.25" style="24" customWidth="1"/>
    <col min="15109" max="15109" width="18.125" style="24" customWidth="1"/>
    <col min="15110" max="15356" width="9" style="24" customWidth="1"/>
    <col min="15357" max="15357" width="7.75" style="24" customWidth="1"/>
    <col min="15358" max="15358" width="20.75" style="24" customWidth="1"/>
    <col min="15359" max="15359" width="12.875" style="24" customWidth="1"/>
    <col min="15360" max="15360" width="28.125" style="24" customWidth="1"/>
    <col min="15361" max="15361" width="19.375" style="24" customWidth="1"/>
    <col min="15362" max="15362" width="17.125" style="24" customWidth="1"/>
    <col min="15363" max="15363" width="14" style="24" customWidth="1"/>
    <col min="15364" max="15364" width="18.25" style="24" customWidth="1"/>
    <col min="15365" max="15365" width="18.125" style="24" customWidth="1"/>
    <col min="15366" max="15612" width="9" style="24" customWidth="1"/>
    <col min="15613" max="15613" width="7.75" style="24" customWidth="1"/>
    <col min="15614" max="15614" width="20.75" style="24" customWidth="1"/>
    <col min="15615" max="15615" width="12.875" style="24" customWidth="1"/>
    <col min="15616" max="15616" width="28.125" style="24" customWidth="1"/>
    <col min="15617" max="15617" width="19.375" style="24" customWidth="1"/>
    <col min="15618" max="15618" width="17.125" style="24" customWidth="1"/>
    <col min="15619" max="15619" width="14" style="24" customWidth="1"/>
    <col min="15620" max="15620" width="18.25" style="24" customWidth="1"/>
    <col min="15621" max="15621" width="18.125" style="24" customWidth="1"/>
    <col min="15622" max="15868" width="9" style="24" customWidth="1"/>
    <col min="15869" max="15869" width="7.75" style="24" customWidth="1"/>
    <col min="15870" max="15870" width="20.75" style="24" customWidth="1"/>
    <col min="15871" max="15871" width="12.875" style="24" customWidth="1"/>
    <col min="15872" max="15872" width="28.125" style="24" customWidth="1"/>
    <col min="15873" max="15873" width="19.375" style="24" customWidth="1"/>
    <col min="15874" max="15874" width="17.125" style="24" customWidth="1"/>
    <col min="15875" max="15875" width="14" style="24" customWidth="1"/>
    <col min="15876" max="15876" width="18.25" style="24" customWidth="1"/>
    <col min="15877" max="15877" width="18.125" style="24" customWidth="1"/>
    <col min="15878" max="16124" width="9" style="24" customWidth="1"/>
    <col min="16125" max="16125" width="7.75" style="24" customWidth="1"/>
    <col min="16126" max="16126" width="20.75" style="24" customWidth="1"/>
    <col min="16127" max="16127" width="12.875" style="24" customWidth="1"/>
    <col min="16128" max="16128" width="28.125" style="24" customWidth="1"/>
    <col min="16129" max="16129" width="19.375" style="24" customWidth="1"/>
    <col min="16130" max="16130" width="17.125" style="24" customWidth="1"/>
    <col min="16131" max="16131" width="14" style="24" customWidth="1"/>
    <col min="16132" max="16132" width="18.25" style="24" customWidth="1"/>
    <col min="16133" max="16133" width="18.125" style="24" customWidth="1"/>
    <col min="16134" max="16384" width="9" style="24" customWidth="1"/>
  </cols>
  <sheetData>
    <row r="1" spans="1:6" s="2" customFormat="1" ht="147.6" customHeight="1" x14ac:dyDescent="0.25">
      <c r="A1" s="55" t="s">
        <v>1537</v>
      </c>
      <c r="B1" s="55"/>
      <c r="C1" s="55"/>
      <c r="D1" s="55"/>
      <c r="E1" s="55"/>
      <c r="F1" s="1"/>
    </row>
    <row r="2" spans="1:6" s="30" customFormat="1" ht="21" x14ac:dyDescent="0.25">
      <c r="A2" s="3" t="s">
        <v>1</v>
      </c>
      <c r="B2" s="3" t="s">
        <v>2</v>
      </c>
      <c r="C2" s="4" t="s">
        <v>3</v>
      </c>
      <c r="D2" s="53" t="s">
        <v>4</v>
      </c>
      <c r="E2" s="6" t="s">
        <v>5</v>
      </c>
    </row>
    <row r="3" spans="1:6" s="13" customFormat="1" ht="49.15" customHeight="1" x14ac:dyDescent="0.25">
      <c r="A3" s="15" t="s">
        <v>416</v>
      </c>
      <c r="B3" s="15">
        <v>4</v>
      </c>
      <c r="C3" s="32" t="s">
        <v>394</v>
      </c>
      <c r="D3" s="54">
        <v>61</v>
      </c>
      <c r="E3" s="15"/>
    </row>
    <row r="4" spans="1:6" s="23" customFormat="1" ht="19.5" x14ac:dyDescent="0.25">
      <c r="A4" s="15" t="s">
        <v>440</v>
      </c>
      <c r="B4" s="15">
        <v>7</v>
      </c>
      <c r="C4" s="32" t="s">
        <v>271</v>
      </c>
      <c r="D4" s="54">
        <v>17</v>
      </c>
      <c r="E4" s="15"/>
    </row>
    <row r="5" spans="1:6" s="13" customFormat="1" ht="100.9" customHeight="1" x14ac:dyDescent="0.25">
      <c r="A5" s="15" t="s">
        <v>452</v>
      </c>
      <c r="B5" s="15">
        <v>4</v>
      </c>
      <c r="C5" s="32" t="s">
        <v>1538</v>
      </c>
      <c r="D5" s="54">
        <v>25</v>
      </c>
      <c r="E5" s="15"/>
    </row>
    <row r="6" spans="1:6" s="13" customFormat="1" ht="78" x14ac:dyDescent="0.25">
      <c r="A6" s="15" t="s">
        <v>1539</v>
      </c>
      <c r="B6" s="15">
        <v>7</v>
      </c>
      <c r="C6" s="32" t="s">
        <v>271</v>
      </c>
      <c r="D6" s="54">
        <v>34</v>
      </c>
      <c r="E6" s="15"/>
    </row>
    <row r="7" spans="1:6" s="13" customFormat="1" ht="78" x14ac:dyDescent="0.25">
      <c r="A7" s="15" t="s">
        <v>1540</v>
      </c>
      <c r="B7" s="15">
        <v>4</v>
      </c>
      <c r="C7" s="32" t="s">
        <v>1541</v>
      </c>
      <c r="D7" s="54">
        <v>30</v>
      </c>
      <c r="E7" s="15"/>
    </row>
    <row r="8" spans="1:6" s="13" customFormat="1" ht="39" x14ac:dyDescent="0.25">
      <c r="A8" s="15" t="s">
        <v>492</v>
      </c>
      <c r="B8" s="15">
        <v>7</v>
      </c>
      <c r="C8" s="32" t="s">
        <v>271</v>
      </c>
      <c r="D8" s="54">
        <v>24</v>
      </c>
      <c r="E8" s="15"/>
    </row>
    <row r="9" spans="1:6" s="13" customFormat="1" ht="39" x14ac:dyDescent="0.25">
      <c r="A9" s="15" t="s">
        <v>511</v>
      </c>
      <c r="B9" s="15">
        <v>7</v>
      </c>
      <c r="C9" s="32" t="s">
        <v>271</v>
      </c>
      <c r="D9" s="54">
        <v>117</v>
      </c>
      <c r="E9" s="15"/>
    </row>
    <row r="10" spans="1:6" s="13" customFormat="1" ht="39" x14ac:dyDescent="0.25">
      <c r="A10" s="15" t="s">
        <v>511</v>
      </c>
      <c r="B10" s="15">
        <v>7</v>
      </c>
      <c r="C10" s="32" t="s">
        <v>271</v>
      </c>
      <c r="D10" s="54">
        <v>26</v>
      </c>
      <c r="E10" s="15"/>
    </row>
    <row r="11" spans="1:6" s="13" customFormat="1" ht="39" x14ac:dyDescent="0.25">
      <c r="A11" s="15" t="s">
        <v>1542</v>
      </c>
      <c r="B11" s="15">
        <v>7</v>
      </c>
      <c r="C11" s="32" t="s">
        <v>271</v>
      </c>
      <c r="D11" s="54">
        <v>60</v>
      </c>
      <c r="E11" s="15"/>
    </row>
    <row r="12" spans="1:6" s="13" customFormat="1" ht="39" x14ac:dyDescent="0.25">
      <c r="A12" s="15" t="s">
        <v>1543</v>
      </c>
      <c r="B12" s="15" t="s">
        <v>201</v>
      </c>
      <c r="C12" s="32" t="s">
        <v>1544</v>
      </c>
      <c r="D12" s="54">
        <v>42</v>
      </c>
      <c r="E12" s="15"/>
    </row>
    <row r="13" spans="1:6" s="13" customFormat="1" ht="39" x14ac:dyDescent="0.25">
      <c r="A13" s="15" t="s">
        <v>639</v>
      </c>
      <c r="B13" s="15">
        <v>4</v>
      </c>
      <c r="C13" s="32" t="s">
        <v>1545</v>
      </c>
      <c r="D13" s="54">
        <v>19</v>
      </c>
      <c r="E13" s="15"/>
    </row>
    <row r="14" spans="1:6" s="13" customFormat="1" ht="39" x14ac:dyDescent="0.25">
      <c r="A14" s="15" t="s">
        <v>1546</v>
      </c>
      <c r="B14" s="15">
        <v>7</v>
      </c>
      <c r="C14" s="32" t="s">
        <v>271</v>
      </c>
      <c r="D14" s="54">
        <v>8</v>
      </c>
      <c r="E14" s="15"/>
    </row>
    <row r="15" spans="1:6" s="13" customFormat="1" ht="39" x14ac:dyDescent="0.25">
      <c r="A15" s="15" t="s">
        <v>1546</v>
      </c>
      <c r="B15" s="15">
        <v>4</v>
      </c>
      <c r="C15" s="32" t="s">
        <v>1547</v>
      </c>
      <c r="D15" s="54">
        <v>28</v>
      </c>
      <c r="E15" s="15"/>
    </row>
    <row r="16" spans="1:6" s="13" customFormat="1" ht="39" x14ac:dyDescent="0.25">
      <c r="A16" s="15" t="s">
        <v>1548</v>
      </c>
      <c r="B16" s="15">
        <v>4</v>
      </c>
      <c r="C16" s="32" t="s">
        <v>1549</v>
      </c>
      <c r="D16" s="54">
        <v>20</v>
      </c>
      <c r="E16" s="15"/>
    </row>
    <row r="17" spans="1:6" s="13" customFormat="1" ht="39" x14ac:dyDescent="0.25">
      <c r="A17" s="15" t="s">
        <v>1550</v>
      </c>
      <c r="B17" s="15">
        <v>4</v>
      </c>
      <c r="C17" s="32" t="s">
        <v>1549</v>
      </c>
      <c r="D17" s="54">
        <v>16</v>
      </c>
      <c r="E17" s="15"/>
    </row>
    <row r="18" spans="1:6" s="13" customFormat="1" ht="39" x14ac:dyDescent="0.25">
      <c r="A18" s="15" t="s">
        <v>725</v>
      </c>
      <c r="B18" s="15">
        <v>4</v>
      </c>
      <c r="C18" s="32" t="s">
        <v>344</v>
      </c>
      <c r="D18" s="54">
        <v>83</v>
      </c>
      <c r="E18" s="15"/>
    </row>
    <row r="19" spans="1:6" s="13" customFormat="1" ht="39" x14ac:dyDescent="0.25">
      <c r="A19" s="15" t="s">
        <v>1551</v>
      </c>
      <c r="B19" s="15">
        <v>4</v>
      </c>
      <c r="C19" s="32" t="s">
        <v>1552</v>
      </c>
      <c r="D19" s="54">
        <v>21</v>
      </c>
      <c r="E19" s="15"/>
    </row>
    <row r="20" spans="1:6" s="13" customFormat="1" ht="58.5" x14ac:dyDescent="0.25">
      <c r="A20" s="15" t="s">
        <v>731</v>
      </c>
      <c r="B20" s="15">
        <v>7</v>
      </c>
      <c r="C20" s="32" t="s">
        <v>271</v>
      </c>
      <c r="D20" s="54">
        <v>20</v>
      </c>
      <c r="E20" s="15"/>
    </row>
    <row r="21" spans="1:6" s="13" customFormat="1" ht="19.5" x14ac:dyDescent="0.25">
      <c r="A21" s="15" t="s">
        <v>785</v>
      </c>
      <c r="B21" s="15">
        <v>7</v>
      </c>
      <c r="C21" s="32" t="s">
        <v>271</v>
      </c>
      <c r="D21" s="54">
        <v>28</v>
      </c>
      <c r="E21" s="15"/>
    </row>
    <row r="22" spans="1:6" s="13" customFormat="1" ht="58.5" x14ac:dyDescent="0.25">
      <c r="A22" s="15" t="s">
        <v>803</v>
      </c>
      <c r="B22" s="15">
        <v>7</v>
      </c>
      <c r="C22" s="32" t="s">
        <v>271</v>
      </c>
      <c r="D22" s="54">
        <v>33</v>
      </c>
      <c r="E22" s="15"/>
    </row>
    <row r="23" spans="1:6" s="13" customFormat="1" ht="58.5" x14ac:dyDescent="0.25">
      <c r="A23" s="15" t="s">
        <v>1553</v>
      </c>
      <c r="B23" s="15">
        <v>7</v>
      </c>
      <c r="C23" s="32" t="s">
        <v>271</v>
      </c>
      <c r="D23" s="54">
        <v>56</v>
      </c>
      <c r="E23" s="15"/>
    </row>
    <row r="24" spans="1:6" s="13" customFormat="1" ht="39" x14ac:dyDescent="0.25">
      <c r="A24" s="15" t="s">
        <v>1554</v>
      </c>
      <c r="B24" s="15">
        <v>4</v>
      </c>
      <c r="C24" s="32" t="s">
        <v>1555</v>
      </c>
      <c r="D24" s="54">
        <v>52</v>
      </c>
      <c r="E24" s="15"/>
    </row>
    <row r="25" spans="1:6" s="13" customFormat="1" ht="39" x14ac:dyDescent="0.25">
      <c r="A25" s="15" t="s">
        <v>1556</v>
      </c>
      <c r="B25" s="15">
        <v>7</v>
      </c>
      <c r="C25" s="32" t="s">
        <v>271</v>
      </c>
      <c r="D25" s="54">
        <v>10</v>
      </c>
      <c r="E25" s="15"/>
    </row>
    <row r="26" spans="1:6" s="13" customFormat="1" ht="39" x14ac:dyDescent="0.25">
      <c r="A26" s="15" t="s">
        <v>962</v>
      </c>
      <c r="B26" s="15">
        <v>4</v>
      </c>
      <c r="C26" s="32" t="s">
        <v>1557</v>
      </c>
      <c r="D26" s="54">
        <v>42</v>
      </c>
      <c r="E26" s="15"/>
    </row>
    <row r="27" spans="1:6" s="13" customFormat="1" ht="58.5" x14ac:dyDescent="0.25">
      <c r="A27" s="15" t="s">
        <v>993</v>
      </c>
      <c r="B27" s="15">
        <v>7</v>
      </c>
      <c r="C27" s="32" t="s">
        <v>271</v>
      </c>
      <c r="D27" s="54">
        <v>57</v>
      </c>
      <c r="E27" s="15"/>
    </row>
    <row r="28" spans="1:6" s="13" customFormat="1" ht="19.5" x14ac:dyDescent="0.25">
      <c r="A28" s="15" t="s">
        <v>1558</v>
      </c>
      <c r="B28" s="15">
        <v>4</v>
      </c>
      <c r="C28" s="32" t="s">
        <v>659</v>
      </c>
      <c r="D28" s="54">
        <v>29</v>
      </c>
      <c r="E28" s="15"/>
    </row>
    <row r="29" spans="1:6" s="13" customFormat="1" ht="39" x14ac:dyDescent="0.25">
      <c r="A29" s="15" t="s">
        <v>1559</v>
      </c>
      <c r="B29" s="15">
        <v>7</v>
      </c>
      <c r="C29" s="32" t="s">
        <v>271</v>
      </c>
      <c r="D29" s="54">
        <v>27</v>
      </c>
      <c r="E29" s="15"/>
    </row>
    <row r="30" spans="1:6" s="13" customFormat="1" ht="49.15" customHeight="1" x14ac:dyDescent="0.25">
      <c r="A30" s="15" t="s">
        <v>1560</v>
      </c>
      <c r="B30" s="15">
        <v>7</v>
      </c>
      <c r="C30" s="33" t="s">
        <v>1561</v>
      </c>
      <c r="D30" s="31">
        <v>34</v>
      </c>
      <c r="E30" s="18"/>
    </row>
    <row r="31" spans="1:6" s="30" customFormat="1" ht="49.15" customHeight="1" x14ac:dyDescent="0.25">
      <c r="A31" s="15" t="s">
        <v>1086</v>
      </c>
      <c r="B31" s="15">
        <v>4</v>
      </c>
      <c r="C31" s="33" t="s">
        <v>1562</v>
      </c>
      <c r="D31" s="31">
        <v>40</v>
      </c>
      <c r="E31" s="18"/>
      <c r="F31" s="24" t="s">
        <v>1088</v>
      </c>
    </row>
    <row r="32" spans="1:6" s="30" customFormat="1" ht="49.15" customHeight="1" x14ac:dyDescent="0.25">
      <c r="A32" s="15" t="s">
        <v>1086</v>
      </c>
      <c r="B32" s="15">
        <v>4</v>
      </c>
      <c r="C32" s="33" t="s">
        <v>1562</v>
      </c>
      <c r="D32" s="31">
        <v>63</v>
      </c>
      <c r="E32" s="18"/>
      <c r="F32" s="24" t="s">
        <v>1088</v>
      </c>
    </row>
    <row r="33" spans="1:6" s="30" customFormat="1" ht="49.15" customHeight="1" x14ac:dyDescent="0.25">
      <c r="A33" s="15" t="s">
        <v>1086</v>
      </c>
      <c r="B33" s="15">
        <v>4</v>
      </c>
      <c r="C33" s="33" t="s">
        <v>1562</v>
      </c>
      <c r="D33" s="31">
        <v>40</v>
      </c>
      <c r="E33" s="18"/>
      <c r="F33" s="24" t="s">
        <v>1088</v>
      </c>
    </row>
    <row r="34" spans="1:6" s="30" customFormat="1" ht="49.15" customHeight="1" x14ac:dyDescent="0.25">
      <c r="A34" s="15" t="s">
        <v>1086</v>
      </c>
      <c r="B34" s="15">
        <v>4</v>
      </c>
      <c r="C34" s="33" t="s">
        <v>1562</v>
      </c>
      <c r="D34" s="31">
        <v>43</v>
      </c>
      <c r="E34" s="18"/>
      <c r="F34" s="24" t="s">
        <v>1088</v>
      </c>
    </row>
    <row r="35" spans="1:6" s="30" customFormat="1" ht="49.15" customHeight="1" x14ac:dyDescent="0.25">
      <c r="A35" s="15" t="s">
        <v>1086</v>
      </c>
      <c r="B35" s="15">
        <v>4</v>
      </c>
      <c r="C35" s="33" t="s">
        <v>1562</v>
      </c>
      <c r="D35" s="31">
        <v>44</v>
      </c>
      <c r="E35" s="18"/>
      <c r="F35" s="24" t="s">
        <v>1088</v>
      </c>
    </row>
    <row r="36" spans="1:6" s="30" customFormat="1" ht="49.15" customHeight="1" x14ac:dyDescent="0.25">
      <c r="A36" s="15" t="s">
        <v>1086</v>
      </c>
      <c r="B36" s="15">
        <v>4</v>
      </c>
      <c r="C36" s="33" t="s">
        <v>1562</v>
      </c>
      <c r="D36" s="31">
        <v>68</v>
      </c>
      <c r="E36" s="18"/>
      <c r="F36" s="24" t="s">
        <v>1088</v>
      </c>
    </row>
    <row r="37" spans="1:6" s="30" customFormat="1" ht="49.15" customHeight="1" x14ac:dyDescent="0.25">
      <c r="A37" s="15" t="s">
        <v>1086</v>
      </c>
      <c r="B37" s="15">
        <v>4</v>
      </c>
      <c r="C37" s="33" t="s">
        <v>1562</v>
      </c>
      <c r="D37" s="31">
        <v>41</v>
      </c>
      <c r="E37" s="18"/>
      <c r="F37" s="24" t="s">
        <v>1088</v>
      </c>
    </row>
    <row r="38" spans="1:6" s="30" customFormat="1" ht="49.15" customHeight="1" x14ac:dyDescent="0.25">
      <c r="A38" s="15" t="s">
        <v>1086</v>
      </c>
      <c r="B38" s="15">
        <v>4</v>
      </c>
      <c r="C38" s="33" t="s">
        <v>1562</v>
      </c>
      <c r="D38" s="31">
        <v>63</v>
      </c>
      <c r="E38" s="18"/>
      <c r="F38" s="24" t="s">
        <v>1088</v>
      </c>
    </row>
    <row r="39" spans="1:6" s="30" customFormat="1" ht="49.15" customHeight="1" x14ac:dyDescent="0.25">
      <c r="A39" s="15" t="s">
        <v>1086</v>
      </c>
      <c r="B39" s="15">
        <v>4</v>
      </c>
      <c r="C39" s="33" t="s">
        <v>1562</v>
      </c>
      <c r="D39" s="31">
        <v>43</v>
      </c>
      <c r="E39" s="18"/>
      <c r="F39" s="24" t="s">
        <v>1088</v>
      </c>
    </row>
    <row r="40" spans="1:6" s="30" customFormat="1" ht="49.15" customHeight="1" x14ac:dyDescent="0.25">
      <c r="A40" s="15" t="s">
        <v>1086</v>
      </c>
      <c r="B40" s="15">
        <v>4</v>
      </c>
      <c r="C40" s="33" t="s">
        <v>1562</v>
      </c>
      <c r="D40" s="31">
        <v>40</v>
      </c>
      <c r="E40" s="18"/>
      <c r="F40" s="24" t="s">
        <v>1088</v>
      </c>
    </row>
    <row r="41" spans="1:6" s="30" customFormat="1" ht="49.15" customHeight="1" x14ac:dyDescent="0.25">
      <c r="A41" s="15" t="s">
        <v>1086</v>
      </c>
      <c r="B41" s="15">
        <v>4</v>
      </c>
      <c r="C41" s="33" t="s">
        <v>1562</v>
      </c>
      <c r="D41" s="31">
        <v>41</v>
      </c>
      <c r="E41" s="18"/>
      <c r="F41" s="24" t="s">
        <v>1088</v>
      </c>
    </row>
    <row r="42" spans="1:6" s="30" customFormat="1" ht="49.15" customHeight="1" x14ac:dyDescent="0.25">
      <c r="A42" s="15" t="s">
        <v>1086</v>
      </c>
      <c r="B42" s="15">
        <v>4</v>
      </c>
      <c r="C42" s="33" t="s">
        <v>1562</v>
      </c>
      <c r="D42" s="31">
        <v>47</v>
      </c>
      <c r="E42" s="18"/>
      <c r="F42" s="24" t="s">
        <v>1088</v>
      </c>
    </row>
    <row r="43" spans="1:6" s="30" customFormat="1" ht="49.15" customHeight="1" x14ac:dyDescent="0.25">
      <c r="A43" s="15" t="s">
        <v>1086</v>
      </c>
      <c r="B43" s="15">
        <v>4</v>
      </c>
      <c r="C43" s="33" t="s">
        <v>1562</v>
      </c>
      <c r="D43" s="31">
        <v>42</v>
      </c>
      <c r="E43" s="18"/>
      <c r="F43" s="24" t="s">
        <v>1088</v>
      </c>
    </row>
    <row r="44" spans="1:6" s="30" customFormat="1" ht="49.15" customHeight="1" x14ac:dyDescent="0.25">
      <c r="A44" s="15" t="s">
        <v>1086</v>
      </c>
      <c r="B44" s="15">
        <v>4</v>
      </c>
      <c r="C44" s="33" t="s">
        <v>1562</v>
      </c>
      <c r="D44" s="31">
        <v>50</v>
      </c>
      <c r="E44" s="18"/>
      <c r="F44" s="24" t="s">
        <v>1088</v>
      </c>
    </row>
    <row r="45" spans="1:6" s="30" customFormat="1" ht="49.15" customHeight="1" x14ac:dyDescent="0.25">
      <c r="A45" s="15" t="s">
        <v>1094</v>
      </c>
      <c r="B45" s="15">
        <v>3</v>
      </c>
      <c r="C45" s="33" t="s">
        <v>1563</v>
      </c>
      <c r="D45" s="31">
        <v>72</v>
      </c>
      <c r="E45" s="18"/>
      <c r="F45" s="24" t="s">
        <v>1096</v>
      </c>
    </row>
    <row r="46" spans="1:6" s="30" customFormat="1" ht="49.15" customHeight="1" x14ac:dyDescent="0.25">
      <c r="A46" s="15" t="s">
        <v>1094</v>
      </c>
      <c r="B46" s="15" t="s">
        <v>1104</v>
      </c>
      <c r="C46" s="33" t="s">
        <v>1564</v>
      </c>
      <c r="D46" s="31">
        <v>20</v>
      </c>
      <c r="E46" s="18"/>
      <c r="F46" s="24" t="s">
        <v>1096</v>
      </c>
    </row>
    <row r="47" spans="1:6" s="30" customFormat="1" ht="49.15" customHeight="1" x14ac:dyDescent="0.25">
      <c r="A47" s="15" t="s">
        <v>1106</v>
      </c>
      <c r="B47" s="15">
        <v>3</v>
      </c>
      <c r="C47" s="33" t="s">
        <v>1565</v>
      </c>
      <c r="D47" s="31">
        <v>66</v>
      </c>
      <c r="E47" s="18"/>
      <c r="F47" s="24" t="s">
        <v>1108</v>
      </c>
    </row>
    <row r="48" spans="1:6" s="30" customFormat="1" ht="49.15" customHeight="1" x14ac:dyDescent="0.25">
      <c r="A48" s="15" t="s">
        <v>1106</v>
      </c>
      <c r="B48" s="15">
        <v>3</v>
      </c>
      <c r="C48" s="33" t="s">
        <v>1566</v>
      </c>
      <c r="D48" s="31">
        <v>60</v>
      </c>
      <c r="E48" s="18"/>
      <c r="F48" s="24" t="s">
        <v>1108</v>
      </c>
    </row>
    <row r="49" spans="1:6" s="30" customFormat="1" ht="49.15" customHeight="1" x14ac:dyDescent="0.25">
      <c r="A49" s="15" t="s">
        <v>1106</v>
      </c>
      <c r="B49" s="15">
        <v>7</v>
      </c>
      <c r="C49" s="33" t="s">
        <v>1567</v>
      </c>
      <c r="D49" s="31">
        <v>134</v>
      </c>
      <c r="E49" s="18"/>
      <c r="F49" s="24" t="s">
        <v>1108</v>
      </c>
    </row>
    <row r="50" spans="1:6" s="30" customFormat="1" ht="49.15" customHeight="1" x14ac:dyDescent="0.25">
      <c r="A50" s="15" t="s">
        <v>1106</v>
      </c>
      <c r="B50" s="15">
        <v>3</v>
      </c>
      <c r="C50" s="33" t="s">
        <v>1568</v>
      </c>
      <c r="D50" s="31">
        <v>64</v>
      </c>
      <c r="E50" s="18"/>
      <c r="F50" s="24" t="s">
        <v>1108</v>
      </c>
    </row>
    <row r="51" spans="1:6" s="30" customFormat="1" ht="49.15" customHeight="1" x14ac:dyDescent="0.25">
      <c r="A51" s="15" t="s">
        <v>1106</v>
      </c>
      <c r="B51" s="15">
        <v>3</v>
      </c>
      <c r="C51" s="33" t="s">
        <v>1569</v>
      </c>
      <c r="D51" s="31">
        <v>63</v>
      </c>
      <c r="E51" s="18"/>
      <c r="F51" s="24" t="s">
        <v>1108</v>
      </c>
    </row>
    <row r="52" spans="1:6" s="30" customFormat="1" ht="49.15" customHeight="1" x14ac:dyDescent="0.25">
      <c r="A52" s="15" t="s">
        <v>1106</v>
      </c>
      <c r="B52" s="15">
        <v>3</v>
      </c>
      <c r="C52" s="33" t="s">
        <v>1570</v>
      </c>
      <c r="D52" s="31">
        <v>56</v>
      </c>
      <c r="E52" s="18"/>
      <c r="F52" s="24" t="s">
        <v>1108</v>
      </c>
    </row>
    <row r="53" spans="1:6" s="30" customFormat="1" ht="49.15" customHeight="1" x14ac:dyDescent="0.25">
      <c r="A53" s="15" t="s">
        <v>1106</v>
      </c>
      <c r="B53" s="15">
        <v>3</v>
      </c>
      <c r="C53" s="33" t="s">
        <v>1571</v>
      </c>
      <c r="D53" s="31">
        <v>52</v>
      </c>
      <c r="E53" s="18"/>
      <c r="F53" s="24" t="s">
        <v>1108</v>
      </c>
    </row>
    <row r="54" spans="1:6" s="30" customFormat="1" ht="49.15" customHeight="1" x14ac:dyDescent="0.25">
      <c r="A54" s="15" t="s">
        <v>1106</v>
      </c>
      <c r="B54" s="15">
        <v>3</v>
      </c>
      <c r="C54" s="33" t="s">
        <v>1572</v>
      </c>
      <c r="D54" s="31">
        <v>66</v>
      </c>
      <c r="E54" s="18"/>
      <c r="F54" s="24" t="s">
        <v>1108</v>
      </c>
    </row>
    <row r="55" spans="1:6" s="30" customFormat="1" ht="49.15" customHeight="1" x14ac:dyDescent="0.25">
      <c r="A55" s="15" t="s">
        <v>1125</v>
      </c>
      <c r="B55" s="15">
        <v>7</v>
      </c>
      <c r="C55" s="33" t="s">
        <v>1573</v>
      </c>
      <c r="D55" s="31">
        <v>15</v>
      </c>
      <c r="E55" s="18"/>
      <c r="F55" s="24" t="s">
        <v>1127</v>
      </c>
    </row>
    <row r="56" spans="1:6" s="39" customFormat="1" ht="21" x14ac:dyDescent="0.25">
      <c r="A56" s="35" t="s">
        <v>1511</v>
      </c>
      <c r="B56" s="35">
        <v>1</v>
      </c>
      <c r="C56" s="36" t="s">
        <v>1147</v>
      </c>
      <c r="D56" s="37">
        <v>33</v>
      </c>
      <c r="E56" s="38"/>
      <c r="F56" s="40"/>
    </row>
    <row r="57" spans="1:6" s="39" customFormat="1" ht="21" x14ac:dyDescent="0.25">
      <c r="A57" s="35" t="s">
        <v>1511</v>
      </c>
      <c r="B57" s="35">
        <v>3</v>
      </c>
      <c r="C57" s="36" t="s">
        <v>1091</v>
      </c>
      <c r="D57" s="37">
        <v>95</v>
      </c>
      <c r="E57" s="38"/>
      <c r="F57" s="40"/>
    </row>
    <row r="58" spans="1:6" s="39" customFormat="1" ht="21" x14ac:dyDescent="0.25">
      <c r="A58" s="35" t="s">
        <v>1511</v>
      </c>
      <c r="B58" s="35">
        <v>4</v>
      </c>
      <c r="C58" s="36" t="s">
        <v>1140</v>
      </c>
      <c r="D58" s="37">
        <f>492-1</f>
        <v>491</v>
      </c>
      <c r="E58" s="38"/>
      <c r="F58" s="40"/>
    </row>
    <row r="59" spans="1:6" s="39" customFormat="1" ht="21" x14ac:dyDescent="0.25">
      <c r="A59" s="35" t="s">
        <v>1511</v>
      </c>
      <c r="B59" s="35">
        <v>7</v>
      </c>
      <c r="C59" s="36" t="s">
        <v>542</v>
      </c>
      <c r="D59" s="37">
        <v>250</v>
      </c>
      <c r="E59" s="38"/>
      <c r="F59" s="40"/>
    </row>
    <row r="60" spans="1:6" s="39" customFormat="1" ht="21.95" customHeight="1" x14ac:dyDescent="0.25">
      <c r="A60" s="15" t="s">
        <v>1511</v>
      </c>
      <c r="B60" s="15" t="s">
        <v>528</v>
      </c>
      <c r="C60" s="33" t="s">
        <v>1142</v>
      </c>
      <c r="D60" s="37">
        <v>51</v>
      </c>
      <c r="E60" s="38"/>
      <c r="F60" s="40"/>
    </row>
    <row r="61" spans="1:6" s="39" customFormat="1" ht="36" customHeight="1" x14ac:dyDescent="0.25">
      <c r="A61" s="15" t="s">
        <v>1574</v>
      </c>
      <c r="B61" s="35" t="s">
        <v>528</v>
      </c>
      <c r="C61" s="33" t="s">
        <v>1142</v>
      </c>
      <c r="D61" s="31">
        <v>70</v>
      </c>
      <c r="E61" s="38"/>
      <c r="F61" s="41"/>
    </row>
    <row r="62" spans="1:6" s="39" customFormat="1" ht="30.6" customHeight="1" x14ac:dyDescent="0.25">
      <c r="A62" s="15" t="s">
        <v>1574</v>
      </c>
      <c r="B62" s="35">
        <v>4</v>
      </c>
      <c r="C62" s="36" t="s">
        <v>1140</v>
      </c>
      <c r="D62" s="31">
        <v>40</v>
      </c>
      <c r="E62" s="38"/>
      <c r="F62" s="41"/>
    </row>
    <row r="63" spans="1:6" s="39" customFormat="1" ht="36" customHeight="1" x14ac:dyDescent="0.25">
      <c r="A63" s="15" t="s">
        <v>1574</v>
      </c>
      <c r="B63" s="35" t="s">
        <v>10</v>
      </c>
      <c r="C63" s="36" t="s">
        <v>1575</v>
      </c>
      <c r="D63" s="31">
        <v>45</v>
      </c>
      <c r="E63" s="38"/>
      <c r="F63" s="41"/>
    </row>
    <row r="64" spans="1:6" s="39" customFormat="1" ht="32.450000000000003" customHeight="1" x14ac:dyDescent="0.25">
      <c r="A64" s="15" t="s">
        <v>1574</v>
      </c>
      <c r="B64" s="35">
        <v>7</v>
      </c>
      <c r="C64" s="36" t="s">
        <v>542</v>
      </c>
      <c r="D64" s="31">
        <v>55</v>
      </c>
      <c r="E64" s="38"/>
      <c r="F64" s="41"/>
    </row>
    <row r="65" spans="1:6" s="39" customFormat="1" ht="29.1" customHeight="1" x14ac:dyDescent="0.25">
      <c r="A65" s="15" t="s">
        <v>1574</v>
      </c>
      <c r="B65" s="15">
        <v>4</v>
      </c>
      <c r="C65" s="33" t="s">
        <v>1140</v>
      </c>
      <c r="D65" s="31">
        <v>80</v>
      </c>
      <c r="E65" s="38"/>
      <c r="F65" s="41"/>
    </row>
    <row r="66" spans="1:6" s="13" customFormat="1" ht="49.15" customHeight="1" x14ac:dyDescent="0.25">
      <c r="A66" s="15" t="s">
        <v>1576</v>
      </c>
      <c r="B66" s="15">
        <v>4</v>
      </c>
      <c r="C66" s="33" t="s">
        <v>1577</v>
      </c>
      <c r="D66" s="31">
        <v>71</v>
      </c>
      <c r="E66" s="18"/>
    </row>
    <row r="67" spans="1:6" s="13" customFormat="1" ht="49.15" customHeight="1" x14ac:dyDescent="0.25">
      <c r="A67" s="15" t="s">
        <v>1578</v>
      </c>
      <c r="B67" s="15">
        <v>4</v>
      </c>
      <c r="C67" s="33" t="s">
        <v>1579</v>
      </c>
      <c r="D67" s="31">
        <v>28</v>
      </c>
      <c r="E67" s="18"/>
    </row>
    <row r="68" spans="1:6" s="13" customFormat="1" ht="49.15" customHeight="1" x14ac:dyDescent="0.25">
      <c r="A68" s="15" t="s">
        <v>1580</v>
      </c>
      <c r="B68" s="15">
        <v>4</v>
      </c>
      <c r="C68" s="33" t="s">
        <v>1581</v>
      </c>
      <c r="D68" s="31">
        <v>37</v>
      </c>
      <c r="E68" s="18"/>
    </row>
    <row r="69" spans="1:6" s="13" customFormat="1" ht="49.15" customHeight="1" x14ac:dyDescent="0.25">
      <c r="A69" s="15" t="s">
        <v>1580</v>
      </c>
      <c r="B69" s="15">
        <v>4</v>
      </c>
      <c r="C69" s="33" t="s">
        <v>1581</v>
      </c>
      <c r="D69" s="31">
        <v>20</v>
      </c>
      <c r="E69" s="18"/>
    </row>
    <row r="70" spans="1:6" s="13" customFormat="1" ht="49.15" customHeight="1" x14ac:dyDescent="0.25">
      <c r="A70" s="15" t="s">
        <v>1580</v>
      </c>
      <c r="B70" s="15">
        <v>4</v>
      </c>
      <c r="C70" s="33" t="s">
        <v>1581</v>
      </c>
      <c r="D70" s="31">
        <v>20</v>
      </c>
      <c r="E70" s="18"/>
    </row>
    <row r="71" spans="1:6" s="7" customFormat="1" ht="21" x14ac:dyDescent="0.25">
      <c r="A71" s="19"/>
      <c r="B71" s="19"/>
      <c r="C71" s="20" t="s">
        <v>255</v>
      </c>
      <c r="D71" s="48">
        <f>SUM(D3:D70)</f>
        <v>3738</v>
      </c>
      <c r="E71" s="22"/>
      <c r="F71" s="49"/>
    </row>
    <row r="72" spans="1:6" ht="100.9" customHeight="1" x14ac:dyDescent="0.25">
      <c r="A72" s="56" t="s">
        <v>1536</v>
      </c>
      <c r="B72" s="56"/>
      <c r="C72" s="56"/>
      <c r="D72" s="56"/>
      <c r="E72" s="56"/>
      <c r="F72" s="24"/>
    </row>
  </sheetData>
  <mergeCells count="2">
    <mergeCell ref="A1:E1"/>
    <mergeCell ref="A72:E72"/>
  </mergeCells>
  <phoneticPr fontId="9" type="noConversion"/>
  <pageMargins left="0.70000000000000007" right="0.70000000000000007" top="0.75" bottom="0.75" header="0.30000000000000004" footer="0.30000000000000004"/>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dcterms:created xsi:type="dcterms:W3CDTF">2017-01-23T10:43:28Z</dcterms:created>
  <dcterms:modified xsi:type="dcterms:W3CDTF">2024-07-30T01:27:18Z</dcterms:modified>
</cp:coreProperties>
</file>