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66925"/>
  <mc:AlternateContent xmlns:mc="http://schemas.openxmlformats.org/markup-compatibility/2006">
    <mc:Choice Requires="x15">
      <x15ac:absPath xmlns:x15ac="http://schemas.microsoft.com/office/spreadsheetml/2010/11/ac" url="D:\NTU\02_臺大網頁\更新資料\主計室\"/>
    </mc:Choice>
  </mc:AlternateContent>
  <xr:revisionPtr revIDLastSave="0" documentId="8_{17E4D776-31A7-4CBD-B7B9-D651423B933A}" xr6:coauthVersionLast="47" xr6:coauthVersionMax="47" xr10:uidLastSave="{00000000-0000-0000-0000-000000000000}"/>
  <bookViews>
    <workbookView xWindow="1755" yWindow="930" windowWidth="23235" windowHeight="14595"/>
  </bookViews>
  <sheets>
    <sheet name="出國計畫A" sheetId="1" r:id="rId1"/>
    <sheet name="出國計畫B" sheetId="2" r:id="rId2"/>
    <sheet name="大陸計畫A" sheetId="3" r:id="rId3"/>
    <sheet name="大陸計畫B"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6" i="4" l="1"/>
  <c r="D67" i="3"/>
  <c r="D2122" i="2"/>
  <c r="D2059" i="2"/>
  <c r="D2044" i="2"/>
  <c r="D2040" i="2"/>
  <c r="D2033" i="2"/>
  <c r="D2031" i="2"/>
  <c r="D2030" i="2"/>
  <c r="D2029" i="2"/>
  <c r="D2028" i="2"/>
  <c r="D2027" i="2"/>
  <c r="D2025" i="2"/>
  <c r="D2008" i="2"/>
  <c r="D2007" i="2"/>
  <c r="D2006" i="2"/>
  <c r="D2005" i="2"/>
  <c r="D2004" i="2"/>
  <c r="D2003" i="2"/>
  <c r="D2002" i="2"/>
  <c r="D2001" i="2"/>
  <c r="D2000" i="2"/>
  <c r="D1999" i="2"/>
  <c r="D1998" i="2"/>
  <c r="D1997" i="2"/>
  <c r="D1996" i="2"/>
  <c r="D1995" i="2"/>
  <c r="D1994" i="2"/>
  <c r="D1993" i="2"/>
  <c r="D1992" i="2"/>
  <c r="D1991" i="2"/>
  <c r="D1990" i="2"/>
  <c r="D1989" i="2"/>
  <c r="D1988" i="2"/>
  <c r="D2501" i="2" s="1"/>
  <c r="D1987" i="2"/>
  <c r="D1986" i="2"/>
  <c r="D1985" i="2"/>
  <c r="D1984" i="2"/>
  <c r="D1983" i="2"/>
  <c r="D1982" i="2"/>
  <c r="D916" i="1"/>
</calcChain>
</file>

<file path=xl/sharedStrings.xml><?xml version="1.0" encoding="utf-8"?>
<sst xmlns="http://schemas.openxmlformats.org/spreadsheetml/2006/main" count="7516" uniqueCount="3462">
  <si>
    <t xml:space="preserve">國立臺灣大學
出國計畫執行情形表(政府補助收入) 
中華民國112年7月至112年12月
                                                    單位：新臺幣千元                                                 </t>
  </si>
  <si>
    <t>計畫名稱</t>
  </si>
  <si>
    <t>類別</t>
  </si>
  <si>
    <t>內容簡述</t>
  </si>
  <si>
    <t>執行數</t>
  </si>
  <si>
    <t>備註</t>
  </si>
  <si>
    <t>教育部高等教育深耕計畫</t>
  </si>
  <si>
    <t>國際會議(參加第49屆冶金鍍層與薄膜國際研討會)</t>
  </si>
  <si>
    <t>訪問(參與教育廳教育展與仁川僑校招生說明會)</t>
  </si>
  <si>
    <t>國際會議(參加台法生物多樣性及策略研討會等)</t>
  </si>
  <si>
    <t>考察(蒐集佛道教相關研究資料等)</t>
  </si>
  <si>
    <t>4、7</t>
  </si>
  <si>
    <t>國際會議(6/8-12至坎培拉CSIRO的昆蟲標本館進行移地研究；6/12-18至黃金海岸出席EcoSummit2023國際會議)</t>
  </si>
  <si>
    <t>國際會議(Transmission of the emerging tick-borue disease along the migratory flyway)</t>
  </si>
  <si>
    <t>國際會議(IEEE-NEMS 2023會議)</t>
  </si>
  <si>
    <t>開會(2023日本關東地區臺灣留學說明會等)</t>
  </si>
  <si>
    <t>開會(2023仁川教育展等)</t>
  </si>
  <si>
    <t>國際會議(台法生物多樣性及策略研討會等)</t>
  </si>
  <si>
    <t>國際會議(參加RNA society meetint等)</t>
  </si>
  <si>
    <t>國際會議(1120219-1120421配合學校參與國家實驗研究院科政中心STB-Biodesign推動機構申請通過種子教師，赴Stanford大學進修Biodesign program。1120422-1120425參加Nano today國際會議。1120426-1120509Stanford大學進修Biodesign program)</t>
  </si>
  <si>
    <t>出訪美國UCLA及UC Berkeley二間學校商談合作事宜</t>
  </si>
  <si>
    <t>參與2023泰國國際田野課程</t>
  </si>
  <si>
    <t>國際會議(國際會議ICAR2023會議主持人)</t>
  </si>
  <si>
    <t>參加國際會議(會議名稱：String Phenomenology 2023)</t>
  </si>
  <si>
    <t>參加會議(ICAR第三屆阿拉伯芥研究國際會議)</t>
  </si>
  <si>
    <t>移地研究(至東海村參加KOTO國際合作實驗研討)</t>
  </si>
  <si>
    <t>講學研究(參加京都大學交換教授計畫)</t>
  </si>
  <si>
    <t>訪問(赴以色列台拉維夫大學訪問、參加工作坊等)</t>
  </si>
  <si>
    <t>移地研究(至匹茲堡大學研究進修等)</t>
  </si>
  <si>
    <t>國際會議(參加ASAIHL年會)</t>
  </si>
  <si>
    <t>國際會議(參加0613-0615IEW研討會及0620-0621MUS會議)</t>
  </si>
  <si>
    <t>國際會議(參加2023年ISSCR年度會議)</t>
  </si>
  <si>
    <t>參加國際會議(東京大學海洋研究所-2023 University Allied Workshop on Climate and Extreme Weather)</t>
  </si>
  <si>
    <t>4、3</t>
  </si>
  <si>
    <t>國際會議(參加SMWD2023國際會議發表論文及主持會議，推動IEEE APMC2023台北國際會議，訪問瑞典及沙烏地阿拉伯研究機構KACST)</t>
  </si>
  <si>
    <t>訪問(參觀北海道苫小牧的CCS示範場址)</t>
  </si>
  <si>
    <t>訪問(赴日本北海道苫小牧市日本CCS株式會社針對二氧化碳捕獲與封存進行討論及參訪)</t>
  </si>
  <si>
    <t>訪問(參訪日本CCS調查之苫小牧CCS實證試驗中心)</t>
  </si>
  <si>
    <t>考察(赴日本北海道之JAPAN CCS苫小牧試驗場，參訪二氧化碳灌注場址之相關設施，並商討灌注之地質條件調查與環境觀測執行方式與經驗交流)</t>
  </si>
  <si>
    <t>國際研討會(參加ASLI年度研討會)</t>
  </si>
  <si>
    <t>參加亞太歐盟研究年會</t>
  </si>
  <si>
    <t>參加11th ICMAT 2023 研討會</t>
  </si>
  <si>
    <t>參加研討會(ASLI)</t>
  </si>
  <si>
    <t>Spring8執行實驗(Go to SPring8 Angstrom Compact free electron LAser(SACLA) for performing experiments which cannot be done anywhere else in the world)</t>
  </si>
  <si>
    <t>參加國際研討會(24th International C.elegans Conference)</t>
  </si>
  <si>
    <t>移地研究</t>
  </si>
  <si>
    <t>參加國際會議(20th Asian Law Institute (ASLI)Annual Conference)</t>
  </si>
  <si>
    <t>國際會議(前往美國Rutgers University參與國際研討會IMSEC2023發表論文)</t>
  </si>
  <si>
    <t>考察(拜訪並參觀東京大學，討論台灣大學與東京大學合作事宜)</t>
  </si>
  <si>
    <t>國際會議(帶學生參加美國線蟲學會年會，進行口頭報告；參訪加州大學河濱分校植物病理與微生物學系)</t>
  </si>
  <si>
    <t>國際會議(5/21-27JPGU會議差旅)</t>
  </si>
  <si>
    <t>開會(越南招生諮詢日-臺灣教育展等)</t>
  </si>
  <si>
    <t>開會等(赴土耳其科曲大學參與國際交流工作坊及海外教育展等)</t>
  </si>
  <si>
    <t>參加課程(生態多樣性田野課程)</t>
  </si>
  <si>
    <t>參加課程(帶領生科院學生參加暑期生態多樣性田野課程)</t>
  </si>
  <si>
    <t>國際會議(參加 The 9th 2023 T&amp;T IAC)</t>
  </si>
  <si>
    <t>開會(出席第二屆人文科學研究會(京都大學人文科學研究所主辦)，並至國立國會圖書館(關西館)等地收集資料)</t>
  </si>
  <si>
    <t>國際會議(參加5th Asia-Pacific Conference on Education,Teaching&amp;Technology 2023)</t>
  </si>
  <si>
    <t>國際會議(出席澳墨爾本Lepton Photon 2023)</t>
  </si>
  <si>
    <t>考察(赴札幌鄰近區域苫小牧考察JCCS地質二氧化碳封存場址考察)</t>
  </si>
  <si>
    <t>7、4</t>
  </si>
  <si>
    <t>移地研究及參加國際研討會(校級交換教授計畫及大津舉辦之「The eDNA Society International Meeting 2023」環境DNA學會2023 年國際研討會)</t>
  </si>
  <si>
    <t>移地研究(研究採集)</t>
  </si>
  <si>
    <t>訪問(拜訪日本東京大學農生學院、NARO國際農研組織及筑波大學)</t>
  </si>
  <si>
    <t>參加國際會議(2023藥用植物會議)</t>
  </si>
  <si>
    <t>移地研究(至SLAC進Neutrinos相關量測探討)</t>
  </si>
  <si>
    <t>國際會議(參加2023 gordon research conference)</t>
  </si>
  <si>
    <t>國際會議(參加2023APNN國際會議差旅費)</t>
  </si>
  <si>
    <t>國際會議(參加國際研討會5th Asia-Pacific Conference on Education,Teaching&amp;Technology 2023)</t>
  </si>
  <si>
    <t>參加國際會議(2023日本發育生物學國際研討會)</t>
  </si>
  <si>
    <t>國際會議(參加IUGG2023國際研討會等)</t>
  </si>
  <si>
    <t>移地研究(至南加州大學電機與計算機工程系移地研究，建立更緊密之合作關係)</t>
  </si>
  <si>
    <t>國際會議(PAKDD2023)</t>
  </si>
  <si>
    <t>國際會議(出席亞太歐盟研究年會，協助行政事宜與論文發表)</t>
  </si>
  <si>
    <t>國際會議(參加EMCB2023國際研討會發表研究成果)</t>
  </si>
  <si>
    <t>國際研討會(AOGS2023)</t>
  </si>
  <si>
    <t>3、4</t>
  </si>
  <si>
    <t>訪問及參加留學教育展</t>
  </si>
  <si>
    <t>國際會議(Invited to be speaker for Singapore Paris Workshop in Paris)</t>
  </si>
  <si>
    <t>國際會議(參加EMBC2023國際研討會，在會議發表研究成果)</t>
  </si>
  <si>
    <t>國際會議(參加SOM2023國際研討會、發表兩篇口頭報告論文)</t>
  </si>
  <si>
    <t>代表台灣赴布拉格參加2023布拉格劇場四年展PQ Stuido</t>
  </si>
  <si>
    <t>代表台灣赴布拉格參加2023布拉格劇場四年展PQ Studio</t>
  </si>
  <si>
    <t>參加SLT2023國際會議</t>
  </si>
  <si>
    <t>參加 2023 IEEE ICASSP國際會議</t>
  </si>
  <si>
    <t>參加第24屆國際材料磨耗研討會</t>
  </si>
  <si>
    <t>移地研究(維也納大學移地研究)</t>
  </si>
  <si>
    <t>參加國際研討會(ICC10)</t>
  </si>
  <si>
    <t>參加會議(馬來西亞大學參加2023國際永續研究年會)</t>
  </si>
  <si>
    <t>移地研究(日本學習院大學進行學術研究交流)</t>
  </si>
  <si>
    <t>移地研究(出差至日本京都大學做STEM-EELS實驗)</t>
  </si>
  <si>
    <t>國際會議(參加North American Summer Meeting研討會)</t>
  </si>
  <si>
    <t>國際會議(Plan to present a working paper in the 2023 Econometric Society Australasian Annual Meeting)</t>
  </si>
  <si>
    <t>國際會議(出席NADCP年會及ASABE國際研討會)</t>
  </si>
  <si>
    <t>拜訪泰國農業大學與清邁大學，洽談雙邊學術會議、合作計畫與招生事宜</t>
  </si>
  <si>
    <t>發表論文演講(參加ASME2023研討會，並發表論文)</t>
  </si>
  <si>
    <t>訪問(赴阿布達比就高效能運算與大型語言模型等議題進行學術交流合作)</t>
  </si>
  <si>
    <t>開會(參加2023台德高等教育論壇等)</t>
  </si>
  <si>
    <t>教育部高等教育深耕計畫、教育部玉山(青年)學者計畫</t>
  </si>
  <si>
    <t>移地研究(執行國際合作種子計畫，至華盛頓大學移地研究)</t>
  </si>
  <si>
    <t>參加SIGGRAPH2023</t>
  </si>
  <si>
    <t>國際會議(參加ISSCR ANNUAL MEETING 2023)</t>
  </si>
  <si>
    <t>國際會議(2023EMBC國外差旅費)</t>
  </si>
  <si>
    <t>國際會議(7/6-12奧地利移地研究前往UI進行岩心實驗、樣本採集與計畫合作研究討論；7/13-20前往義大利羅馬INQUA Congress 2023 會議，研究成果發表、交流、討論與商討合作)</t>
  </si>
  <si>
    <t>國際會議(參加2023 IEEE/ASME/ICAIM發表論文)</t>
  </si>
  <si>
    <t>國際會議(發表論文)</t>
  </si>
  <si>
    <t>3、7</t>
  </si>
  <si>
    <t>研究訪問等(參與交換教授計畫，前往筑波大學進行研究訪問等)</t>
  </si>
  <si>
    <t>代表參加2023布拉格劇場四年展PQ Studio</t>
  </si>
  <si>
    <t>開會(國立臺灣大學系統國際高中聯盟簽約典禮等)</t>
  </si>
  <si>
    <t>參加研討會(2023全球土壤安全會議)</t>
  </si>
  <si>
    <t>開會,移地研究(參加波士頓國際幹細胞2023年學會,至紐約市康乃爾醫學院從事移地研究)</t>
  </si>
  <si>
    <t>參與國際研討會(珊瑚分類學和系統發育研討會)</t>
  </si>
  <si>
    <t>參加會議(第46屆日本神經科學學會年會)</t>
  </si>
  <si>
    <t>國際會議(GECCO研究論文發表)</t>
  </si>
  <si>
    <t>參與2023美國質譜年會發表論文</t>
  </si>
  <si>
    <t>參加第二十二屆新加坡國立大學救生錦標賽等(實支7/6-7/10生活費)</t>
  </si>
  <si>
    <t>國際會議(IFoU國際都市論壇)</t>
  </si>
  <si>
    <t>參訪(UCLA &amp; 拉斯維加斯大學)</t>
  </si>
  <si>
    <t>出席國際會議60th ACM、IEEE設計自動化會議</t>
  </si>
  <si>
    <t>國際會議</t>
  </si>
  <si>
    <t>國際會議(Attend and present my paper at TPRI' s IP Day July17,2023conference)</t>
  </si>
  <si>
    <t>移地研究(首爾成均館大學東亞學術院蒐集資料)</t>
  </si>
  <si>
    <t>國際會議(icRS2023發表論文)</t>
  </si>
  <si>
    <t>訪問(赴日本筑波大學進行校級交換教授計畫-機票補助)</t>
  </si>
  <si>
    <t>訪問(拜訪姊妹校及校友會，交流教學創新及洽談合作)</t>
  </si>
  <si>
    <t>參加研討會(第12屆國際斑馬魚研討會)</t>
  </si>
  <si>
    <t>移地研究(至哈佛大學45天移地研究、至東岸參加國際研討會GRCAC)</t>
  </si>
  <si>
    <t>參加年會(第46屆神經科學學會年會)</t>
  </si>
  <si>
    <t>出席國際會議CVPR2023</t>
  </si>
  <si>
    <t>國際會議(發表IMS Workshop演講)</t>
  </si>
  <si>
    <t>參加研討會(Transducers 2023)</t>
  </si>
  <si>
    <t>參與美國化學年會</t>
  </si>
  <si>
    <t>國際會議(參加CVPR2023並發表論文)</t>
  </si>
  <si>
    <t>國際會議(參加匈牙利EAN2023國際研討會)</t>
  </si>
  <si>
    <t>參加年會(2023亞太實驗經濟學年會)</t>
  </si>
  <si>
    <t>參加學會(實驗生物學會報告)</t>
  </si>
  <si>
    <t>國際會議、移地研究(參加BIID 2023國際研討會發表論文及至慕尼黑工業大學執行國際學術合作研究與專業領域文獻探討)</t>
  </si>
  <si>
    <t>國際會議、移地研究(參加JSQC2023會議並演講及至Yonsei大學執行國際學術合作研究與專業領域文獻研究探討)</t>
  </si>
  <si>
    <t>開會(2023泰國臺灣高等教育展)</t>
  </si>
  <si>
    <t>開會(TSA學術研討會)</t>
  </si>
  <si>
    <t>國際會議(2023EMBC)</t>
  </si>
  <si>
    <t>國際會議(仙台參加JSN年會、訪問東京大學)</t>
  </si>
  <si>
    <t>國際會議(參加TERN雙年會)</t>
  </si>
  <si>
    <t>國際會議(ICML2023)</t>
  </si>
  <si>
    <t>移地研究(至日本京都大學做實驗)</t>
  </si>
  <si>
    <t>訪問(赴美國伊利諾州迪凱特參訪二氧化碳封存場)</t>
  </si>
  <si>
    <t>研地研究</t>
  </si>
  <si>
    <t>國際研討會</t>
  </si>
  <si>
    <t>訪問(澳洲交換學生教育展等)</t>
  </si>
  <si>
    <t>國際會議(參加RFIT2023研討會並發表論)</t>
  </si>
  <si>
    <t>國際會議(參加CCUS 2023國際研討會等)</t>
  </si>
  <si>
    <t>國際會議(出席ISSI國際會議)</t>
  </si>
  <si>
    <t>參訪及會議(iDir研究機構參訪及會議)</t>
  </si>
  <si>
    <t>開會(參加四校聯盟交流會議)</t>
  </si>
  <si>
    <t>移地研究(柏克萊大學)</t>
  </si>
  <si>
    <t>開會(2023年印尼臺灣高等教育展)</t>
  </si>
  <si>
    <t>出席研討會(2023美國人口學年會發表論文)</t>
  </si>
  <si>
    <t>院級交換學生(大阪大學-補助部分機票費)</t>
  </si>
  <si>
    <t>出席會議(2023亞太經濟科學學會年會)</t>
  </si>
  <si>
    <t>參加會議(2023美國中西部政治學年會發表論文)</t>
  </si>
  <si>
    <t>出席國際會議(CHI2023)</t>
  </si>
  <si>
    <t>移地研究(參加關西大學交換教授計畫-補助機票費)</t>
  </si>
  <si>
    <t>國際會議(參訪雪梨科技大學、參加RFIT2023會議、參加URSI GASS 2023會議)</t>
  </si>
  <si>
    <t>國際會議(參訪NU及CMU、參加國際研討會INU Conference、參觀化妝品和天然產物研究機構及原型提取和草藥產品製造工廠)</t>
  </si>
  <si>
    <t>交流(赴日本神奈川大學2023化學工作坊)</t>
  </si>
  <si>
    <t>國際會議(DSA2023、CSEE&amp;T2023)</t>
  </si>
  <si>
    <t>國際會議(EASTS2023發表研究成果)</t>
  </si>
  <si>
    <t>訪問(神奈川大學暑期工作坊)</t>
  </si>
  <si>
    <t>國際會議(參加IAFP2023國際年會)</t>
  </si>
  <si>
    <t>比賽及會議(i-CREAT 及 gSIC2023)</t>
  </si>
  <si>
    <t>研討會議(第二屆亞洲古生物學大會)</t>
  </si>
  <si>
    <t>參加會議(JSM研討會)</t>
  </si>
  <si>
    <t>參與年會(第46屆日本神經科學年會)</t>
  </si>
  <si>
    <t>交換留學(京都大學)</t>
  </si>
  <si>
    <t>出席會議(2023 ASIA-PACIFIC ESA實驗經濟學年會)</t>
  </si>
  <si>
    <t>參加會議(2023亞太經濟學年會)</t>
  </si>
  <si>
    <t>參加比賽(2023杜拜自駕運輸世界挑戰賽)</t>
  </si>
  <si>
    <t>研究(與關西大學交換教授計畫)</t>
  </si>
  <si>
    <t>訪問(至築波大學進行學術訪問交流等)</t>
  </si>
  <si>
    <t>出席國際會議</t>
  </si>
  <si>
    <t>開會(發表演講並會見其他研究人員以進行國際合作)</t>
  </si>
  <si>
    <t>國際會議(參加美國政治學會年會並發表學術論文)</t>
  </si>
  <si>
    <t>交流研討課程</t>
  </si>
  <si>
    <t>參加國際會議(第八十屆美國中西部政治學年會)</t>
  </si>
  <si>
    <t>國際會議(出席會議等i-CREATe及gSIC2023)</t>
  </si>
  <si>
    <t>國際會議(出席第一屆國際微量元素生地化與環境重金屬合併會議並發表論文)</t>
  </si>
  <si>
    <t>國際會議(參加Asian Meeting of Econometric Society 會議)</t>
  </si>
  <si>
    <t>康乃爾大學學術訪問</t>
  </si>
  <si>
    <t>國際會議(參加2023IEEE IUS國際研討會)</t>
  </si>
  <si>
    <t>交換教師、參訪</t>
  </si>
  <si>
    <t>至京都大學當交換生</t>
  </si>
  <si>
    <t>參加國際會議(CHI2023)</t>
  </si>
  <si>
    <t>短期交流(因臺大-京大共同種子計畫赴京都大學進行短期交流事宜)</t>
  </si>
  <si>
    <t>發表論文演講(9/11-9/14參加SAHC2023國際會議，並發表論文)</t>
  </si>
  <si>
    <t>SwissFEL進行實驗研究</t>
  </si>
  <si>
    <t>開會(赴京都大學與Ogawa Jun教授研商建立國際合作等)</t>
  </si>
  <si>
    <t>比賽及會議(i-CREATe及gSIC2023會議)</t>
  </si>
  <si>
    <t>出席研討會(南洋理工大學連氏國際會議)</t>
  </si>
  <si>
    <t>參與大阪大學交換生</t>
  </si>
  <si>
    <t>開會(赴日本筑波大學參訪與研究議題交流討論)</t>
  </si>
  <si>
    <t>參加國際會議(國際計算機語言學協會年會</t>
  </si>
  <si>
    <t>國際會議(法國Goldschmidt會議差旅)</t>
  </si>
  <si>
    <t>國際會議(attending ACL 2023 conference)</t>
  </si>
  <si>
    <t>國際會議(SIGDIAL 2023)</t>
  </si>
  <si>
    <t>參加2023杜拜自駕運輸世界挑戰賽</t>
  </si>
  <si>
    <t>參加研討會(Conference EWTEC 2023)</t>
  </si>
  <si>
    <t>國際會議(赴菲律賓維薩亞大學參加第五屆教師論壇)</t>
  </si>
  <si>
    <t>國際會議(Goldschmidt會議差旅)</t>
  </si>
  <si>
    <t>參加國際研討會(Energy Material Interfaces)</t>
  </si>
  <si>
    <t>參與國際研討會(美國農業及生物工程師學會年度會議、美國食品科技學會年度國際會議)</t>
  </si>
  <si>
    <t>赴日本筑波大學討論及深化學術合作項目</t>
  </si>
  <si>
    <t>參加國際會議(East Asian Social Policy Network年會及學術討論)</t>
  </si>
  <si>
    <t>參訪(筑波大學等學術交流)</t>
  </si>
  <si>
    <t>國際會議(AIE國際會議)</t>
  </si>
  <si>
    <t>開會(赴筑波大學參加joint symposium等)</t>
  </si>
  <si>
    <t>訪問(拜訪姊妹校等)</t>
  </si>
  <si>
    <t>國際會議(出席漢堡大學EPS-HEP Conference2023)</t>
  </si>
  <si>
    <t>移地研究(進行HGCAL實驗研究)</t>
  </si>
  <si>
    <t>參加第八屆新浮現與再浮現豬隻疾病國際研討會</t>
  </si>
  <si>
    <t>進行暑期研習</t>
  </si>
  <si>
    <t>移地研究、國際會議(雪梨大學移地研究、2023EMBC國際會議)</t>
  </si>
  <si>
    <t>移地研究(至波士頓大學研究交流)</t>
  </si>
  <si>
    <t>參加WCS論文發表及國際友人交流</t>
  </si>
  <si>
    <t>國際會議(9/14-15出席CCRI發表文章；9/17-9/20參加50th AES；9/20發表論文)</t>
  </si>
  <si>
    <t>參加下水道展及參訪水再生處理廠</t>
  </si>
  <si>
    <t>參加國際研討會</t>
  </si>
  <si>
    <t>參加國際會議(2023 IEEE ICIP 國際會議)</t>
  </si>
  <si>
    <t>移地研究(日本國立情報學研究所移地研究)</t>
  </si>
  <si>
    <t>參訪(三國三校國際交流活動)</t>
  </si>
  <si>
    <t>訪問(參加關西大學交換教授計畫)</t>
  </si>
  <si>
    <t>訪問(拜訪京東大、早稻田大學等)</t>
  </si>
  <si>
    <t>國際會議(赴日本築波大學參加Joint Symposium on Digital Health and Medicine 2023)</t>
  </si>
  <si>
    <t>訪問(赴歐學術交流等)</t>
  </si>
  <si>
    <t>出席國際會議(2023HUPO congress)</t>
  </si>
  <si>
    <t>參加會議(第82屆日本癌學會)</t>
  </si>
  <si>
    <t>會議(發表論文演講)</t>
  </si>
  <si>
    <t>國際會議(出席ICIP2023)</t>
  </si>
  <si>
    <t>國際會議(出席ICCV2023)</t>
  </si>
  <si>
    <t>國際會議(AWE2023、SIGGRAPH2023)</t>
  </si>
  <si>
    <t>國際會議(CISBAT研討會)</t>
  </si>
  <si>
    <t>實習(校級暑期實習-2023台大引水人計畫)</t>
  </si>
  <si>
    <t>國際會議(參加世界分子影像大會、歐洲核醫學會年會)</t>
  </si>
  <si>
    <t>國際會議(參加東亞經濟年會暨學術研討會)</t>
  </si>
  <si>
    <t>國際會議(參加SIGDIAL 2023國際會議)</t>
  </si>
  <si>
    <t>參加發表會(ICML 2023)</t>
  </si>
  <si>
    <t>國際會議、移地研究(於美國進行移地研究並出席國際會議)</t>
  </si>
  <si>
    <t>開會(參加國際博物館協會大學博物館委員會年會)</t>
  </si>
  <si>
    <t>訪問(代表台大社會科學院與捷克Charles University社會科學院進行學者交換計畫)</t>
  </si>
  <si>
    <t>開會(參加2023年全越南臺灣高等教育展)</t>
  </si>
  <si>
    <t>國際會議(ICASSP 2023及附屬會議ICASSP SASB發表論文)</t>
  </si>
  <si>
    <t>國際會議(2023年世界分子影像大會、歐洲核子醫學學會2023年會)</t>
  </si>
  <si>
    <t>研究(赴挪威極區進行野外測量、樣本採集)</t>
  </si>
  <si>
    <t>論文發表(APSA2023美國政治學年會)</t>
  </si>
  <si>
    <t>國際會議(ICAR2023)</t>
  </si>
  <si>
    <t>國際會議(參加82nd JCA日本癌症協會所舉辦之國際會議為邀請演講者)</t>
  </si>
  <si>
    <t>國際會議、移地研究(Allerton 2023會議及至UH大學國際學術移地研究)</t>
  </si>
  <si>
    <t>移地研究(首爾大學)</t>
  </si>
  <si>
    <t>國際研討會(2023年度國際水生動物醫學年度研討會)</t>
  </si>
  <si>
    <t>國際會議(JCA2023)</t>
  </si>
  <si>
    <t>移地研究(赴日本築波大學執行國際合作與移地研究)</t>
  </si>
  <si>
    <t>開會(赴築波大學參加Joint symposium on Digital Health and Medicine 2023)</t>
  </si>
  <si>
    <t>1、4</t>
  </si>
  <si>
    <t>參訪及國際會議(2023亞州真菌研討會)</t>
  </si>
  <si>
    <t>訪問(至KU，KAIST及KIST合作研究與訪問)</t>
  </si>
  <si>
    <t>參訪(波爾多大學)</t>
  </si>
  <si>
    <t>參加研討會(日本早稻田電子工程國際研討會)</t>
  </si>
  <si>
    <t>考察(野外地質勘察)</t>
  </si>
  <si>
    <t>參加會議(27屆Micro TAS國際研討會)</t>
  </si>
  <si>
    <t>訪問(訪問波爾多大學等)(報支國外生活費及保險費)</t>
  </si>
  <si>
    <t>訪問(執行德國海德堡大學暑期班團等相關工作)</t>
  </si>
  <si>
    <t>開會(參加41stAAAR Annual Conference國際研討會)</t>
  </si>
  <si>
    <t>開會(參與Transducers2023國際會議)</t>
  </si>
  <si>
    <t>國際會議(出席60th ISC發表論文及訪問合作單位研究成果討論)</t>
  </si>
  <si>
    <t>移地研究(計畫移地研究、訪談移居澳洲港人、訪問澳洲國立大學開會)</t>
  </si>
  <si>
    <t>參加研討會(2023 國際化合物半導體製造技術會議)</t>
  </si>
  <si>
    <t>訪問(拜訪韓國科學技術院、高麗大學洽談合作研究與學術交流)</t>
  </si>
  <si>
    <t>訪問(拜訪KIAST、KU進行交流參訪)</t>
  </si>
  <si>
    <t>訪問(拜訪KAIST、KU兩校進行學術交流)</t>
  </si>
  <si>
    <t>訪問(拜訪KIAST、KU討論合作及交流事宜)</t>
  </si>
  <si>
    <t>研究</t>
  </si>
  <si>
    <t>國際會議(參加頒獎典禮)</t>
  </si>
  <si>
    <t>實習(參與蒙特理工大學POINT研究實習計企劃)</t>
  </si>
  <si>
    <t>實習(參與楊百翰大學電機工程學系IMMERSE計畫)同學國外差旅費</t>
  </si>
  <si>
    <t>國際會議(UCD拜訪、出席BCICTS2023)</t>
  </si>
  <si>
    <t>訪問(至法國國家科學研究中心等)</t>
  </si>
  <si>
    <t>移地研究(參與KEK國際合作研究計畫BelleII合作組會議(B2GM))</t>
  </si>
  <si>
    <t>國際會議(THEMIS行政會議)</t>
  </si>
  <si>
    <t>國際會議(THEMIS年會等)</t>
  </si>
  <si>
    <t>國際會議(參加會議AHC 2023The 4th Asian Horticultural Congress)</t>
  </si>
  <si>
    <t>研究(2023交換教授計畫-獲選波城大學之機票補助-進行海洋研究交流)</t>
  </si>
  <si>
    <t>國際會議(參加NCREE、SBE、TTKPPD)</t>
  </si>
  <si>
    <t>國際會議(參加IJCNLP-AACL2023)</t>
  </si>
  <si>
    <t>開會(出席UMAC 2023國際會議)</t>
  </si>
  <si>
    <t>國際會議(參加2023 goldschmidt國際會議)</t>
  </si>
  <si>
    <t>訪問(海德堡大學大學交流參訪)</t>
  </si>
  <si>
    <t>出席會議(PAWEES國際會議)</t>
  </si>
  <si>
    <t>國際會議(參加日本神經科學研討會)</t>
  </si>
  <si>
    <t>實習(參加International Student Research Intership Program)</t>
  </si>
  <si>
    <t>訪問(訪問牛津大學暨牛津臺大暑期班行程規劃等)</t>
  </si>
  <si>
    <t>國際會議(參加2023Taiwan-Japan Workshop on Crystal Growth,analysis and Calculation工作坊)</t>
  </si>
  <si>
    <t>開會(拜訪韓國科學技術院、高麗大學洽談合作研究與學術交流)</t>
  </si>
  <si>
    <t>國際會議(海德堡大學研究合作、參加INQUA、Stockholm大學實驗室樣本採樣)</t>
  </si>
  <si>
    <t>訪問(一橋大學訪問與學術合作)</t>
  </si>
  <si>
    <t>訪問(參訪法國、捷克查理大學及比利時歐盟總部)</t>
  </si>
  <si>
    <t>國際會議(參加日本WOAH&amp;AAVS會議)</t>
  </si>
  <si>
    <t>開會(Agenda of AOTULE 2023 )</t>
  </si>
  <si>
    <t>國際會議(International Comparative Civil Procedure Law and Procedural Fundamental Rights)</t>
  </si>
  <si>
    <t>工作會議(Soil Science Society of America Annual Meeting)</t>
  </si>
  <si>
    <t>國際會議(出差至日本京都參加台日研討會)</t>
  </si>
  <si>
    <t>國際會議(NII Shonan Meeting on The Art of SAT)</t>
  </si>
  <si>
    <t>國際會議(參與第4屆亞洲園藝大會差旅費)</t>
  </si>
  <si>
    <t>參加研討會(SECOND JCA-AACR PRECISION CANCER MEDICINE INTERNATIONAL CONFERENCE)</t>
  </si>
  <si>
    <t>國際會議(臺比雙邊合作計畫研討會)</t>
  </si>
  <si>
    <t>國際會議(Attneding CIKM 2023)</t>
  </si>
  <si>
    <t>國際會議(出席 86th Annual Meeting of the Association for Information Science and Technology)</t>
  </si>
  <si>
    <t>國際會議(參加 ASIST 2023年會)</t>
  </si>
  <si>
    <t>國際會議(參加ICCAD國際會議發表論文)</t>
  </si>
  <si>
    <t>研究(參加夏威夷大學之科學研究航次HOT cruise#344，並進行研究交流)</t>
  </si>
  <si>
    <t>參加ISMAR國際會議</t>
  </si>
  <si>
    <t>出席國際會議(IEEE-ECCE 2023)</t>
  </si>
  <si>
    <t>會議(MDP SUMMIT會議)</t>
  </si>
  <si>
    <t>參加高等教育展</t>
  </si>
  <si>
    <t>國際會議(參加MSAE、演講)</t>
  </si>
  <si>
    <t>SACLA移地研究</t>
  </si>
  <si>
    <t>參加會議(筑波大學三校會議)</t>
  </si>
  <si>
    <t>國際會議(KKHTCNN研討會發表研究成果)</t>
  </si>
  <si>
    <t>國際會議(AACR-NCI-EORTC International Conference on MOLECULAR TARGETS AND CANCER THERAPEUTICS)</t>
  </si>
  <si>
    <t>國際會議(CIKM2023)</t>
  </si>
  <si>
    <t>國際會議(IJCNLP-AACL2023)</t>
  </si>
  <si>
    <t>國際會議(出席WCMNM發表論文)</t>
  </si>
  <si>
    <t>開會(參加論壇WebX Asia等)</t>
  </si>
  <si>
    <t>國際會議(至倫敦參加The 2nd International Conference on Earth Science and Climate Change國際會議等)</t>
  </si>
  <si>
    <t>國際會議等(Asian Deans Forum)</t>
  </si>
  <si>
    <t>出席研討會(第78屆美國犯罪學會年會)</t>
  </si>
  <si>
    <t>國際會議(參加大學所屬高等研究院院長會議)</t>
  </si>
  <si>
    <t>移地研究(日本SPring-8同步輻射中心)</t>
  </si>
  <si>
    <t>國際會議(Asian Deans' Forum(ADF))</t>
  </si>
  <si>
    <t>國際會議(7-SEAS)</t>
  </si>
  <si>
    <t>國際會議(ADF及女姓科學菁英會議)</t>
  </si>
  <si>
    <t>訪問(出席查大聯合社科講座與交流、拜會歐盟機構、智庫與比利時大學)</t>
  </si>
  <si>
    <t>移地研究(SPring-8同步輻射中心移地研究)</t>
  </si>
  <si>
    <t>訪問(東京大學訪問以及討論研究合作)</t>
  </si>
  <si>
    <t>移地研究(慶應義塾大學量子計算中心)</t>
  </si>
  <si>
    <t>國際會議(日本胞外體學會會議與合作討論)</t>
  </si>
  <si>
    <t>國際會議(參加第34屆KKHTCNN研討會)</t>
  </si>
  <si>
    <t>訪問(至柏克萊交流訪問)</t>
  </si>
  <si>
    <t>研究(普渡大學研究與討論合作)</t>
  </si>
  <si>
    <t>開會(參加2023TJ CGAC研討會)</t>
  </si>
  <si>
    <t>訪問(學術訪問與交流-2023年與法國在台協會短期學人交流計畫補助機票費)</t>
  </si>
  <si>
    <t>參與國際研討會(第82屆日本癌症會議)</t>
  </si>
  <si>
    <t>國際會議(NCREE研討會、TWSBE研討會)</t>
  </si>
  <si>
    <t>國際會議(出席2023CRP學術會議並發表演講)</t>
  </si>
  <si>
    <t>國際會議(第34屆土木工程研討會)</t>
  </si>
  <si>
    <t>國際會議(2023 ACS 秋季美國化學協會及IFT年會)</t>
  </si>
  <si>
    <t>國際會議(歐洲氣膠研討會)</t>
  </si>
  <si>
    <t>國際會議(從東亞觀點看朝鮮後期經學史展開學術研討會)</t>
  </si>
  <si>
    <t>國際會議(莫拉圖瓦大學參加亞洲大洋洲頂尖大學工學院聯盟會議)</t>
  </si>
  <si>
    <t>移地研究(分攤2-總價158023元)</t>
  </si>
  <si>
    <t>訪問(立陶宛維陶瑪納大學訪參加研討會議)</t>
  </si>
  <si>
    <t>開會(辦理研討會及會後資料收集)</t>
  </si>
  <si>
    <t>訪問(至法國姊妹校交流合作等)</t>
  </si>
  <si>
    <t>國際會議(參加KKHTCNN)</t>
  </si>
  <si>
    <t>國際會議(IEEE DSC 2023)</t>
  </si>
  <si>
    <t>移地研究(至兵庫縣同步射光源Spring8進行實驗)</t>
  </si>
  <si>
    <t>國際會議(日本愛爾蘭文學研究年會)</t>
  </si>
  <si>
    <t>研討會(2023美國昆蟲學會)</t>
  </si>
  <si>
    <t>開會(參加國際大學程式設計競賽)</t>
  </si>
  <si>
    <t>國際會議(參加亞洲分析學會研討會)</t>
  </si>
  <si>
    <t>國際會議(EOSESD2023研討會，口頭發表成果)</t>
  </si>
  <si>
    <t>國際會議(ARVO2023)</t>
  </si>
  <si>
    <t>會議(第三屆日本-台灣國際交流會)</t>
  </si>
  <si>
    <t>國際會議(參加URSI GASS 2023發表論文)</t>
  </si>
  <si>
    <t>訪問(松本安喜教授討論實驗設計及參觀實驗室)</t>
  </si>
  <si>
    <t>國際會議(Workshop on Migration and Citizenship Pathways in Asia,Sep21-22)</t>
  </si>
  <si>
    <t>研討會(參加第13屆亞太海洋生物科技研討會)</t>
  </si>
  <si>
    <t>國際會議(參加KKNN四校聯合研討會)</t>
  </si>
  <si>
    <t>國際會議(EMNLP 2023)</t>
  </si>
  <si>
    <t>國際會議(參加29屆KKNN四校聯合研討會)</t>
  </si>
  <si>
    <t>開會(出席NACADAConference)</t>
  </si>
  <si>
    <t>國際會議(第34屆KKHTCNN研討會)(機票及會議註冊費)</t>
  </si>
  <si>
    <t>移地研究(野外調查、樣本採集)</t>
  </si>
  <si>
    <t>國際會議(參加ASME)</t>
  </si>
  <si>
    <t>參訪(荷蘭瓦赫寧恩大學及法國波爾多大學)</t>
  </si>
  <si>
    <t>參與國際研討會(2023年美國大學獸醫病理學家與美國臨床病理協會)</t>
  </si>
  <si>
    <t>參加國際會議(第18屆國際免疫學會議)</t>
  </si>
  <si>
    <t>參加研討會(台日紐地震災害研討會)</t>
  </si>
  <si>
    <t>4、7、1</t>
  </si>
  <si>
    <t>國際會議、移地研究、參訪(ACM SIGGRAPH 2023、應義應塾大學移地研究、參訪SFU、參加瑞寶中緩章紀念研討會)</t>
  </si>
  <si>
    <t>國際會議(WFUMB會議)</t>
  </si>
  <si>
    <t>國際會議(EMNLP2023)</t>
  </si>
  <si>
    <t>開會(拜訪姐妹校、芝加哥校友會等)</t>
  </si>
  <si>
    <t>國際會議(KKHTCNN會議)</t>
  </si>
  <si>
    <t>訪問(至加州柏克萊大學及政治安全中心參訪)</t>
  </si>
  <si>
    <t>國際會議等(WBGS 2023 第七屆寬頻半導體國際研討會等)</t>
  </si>
  <si>
    <t>國際會議(2023 KKHTCNN第34屆土木工程研討會)</t>
  </si>
  <si>
    <t>訪問(參加法國在台協會學人計畫-短期學術交流研究)</t>
  </si>
  <si>
    <t>訪問(拜訪京都大學，執行台大與京大共同合作種子計畫研究生聯合發表會等)</t>
  </si>
  <si>
    <t>開會(參加吉隆坡中華獨立中學高等教育展)</t>
  </si>
  <si>
    <t>國際會議(禽病獸醫師研討會發表論文)</t>
  </si>
  <si>
    <t>國際會議(2023韓國政治學會年會及世界民意研究學會第六屆亞太區年會)</t>
  </si>
  <si>
    <t>開會(參加催化與精細化學國際研討會)</t>
  </si>
  <si>
    <t>國際會議(第3屆國際進化論會議)</t>
  </si>
  <si>
    <t>國際會議(參加International Symposium on Catalysis and Fine Chemicals 2023)</t>
  </si>
  <si>
    <t>國際會議(參加2023AGU研討會)</t>
  </si>
  <si>
    <t>國際會議(VCIP 2023)</t>
  </si>
  <si>
    <t>訪問(加州柏克萊大學交流訪問)</t>
  </si>
  <si>
    <t>訪問</t>
  </si>
  <si>
    <t>考察(參訪UC Berkeley)</t>
  </si>
  <si>
    <t>國際會議(國際材料年會)</t>
  </si>
  <si>
    <t>國際會議(AACL2023)</t>
  </si>
  <si>
    <t>國際會議(2023 AGU)</t>
  </si>
  <si>
    <t>國際會議(AACR Ovarian Cancer Special Conference)</t>
  </si>
  <si>
    <t>訪問(韓國延世大學學術交流)</t>
  </si>
  <si>
    <t>國際會議(2023Materials Research Society Fall Meeting &amp; Exhibit)</t>
  </si>
  <si>
    <t>國際會議(American Geophysical Union Fall Meeting 2023)</t>
  </si>
  <si>
    <t>國際會議(Asiaflux 2023年會)</t>
  </si>
  <si>
    <t>國際會議(IASB Research Forum)</t>
  </si>
  <si>
    <t>移地研究(至KMUTNB學術研究)</t>
  </si>
  <si>
    <t>國際會議(東京大學McKay)</t>
  </si>
  <si>
    <t>訪問(Berkeley出訪團)</t>
  </si>
  <si>
    <t>國際會議(ICCV 2023、ICIP 2023)</t>
  </si>
  <si>
    <t>國際會議(至南韓參加PG 2023國際會議)</t>
  </si>
  <si>
    <t>國際會議(AGU會議)</t>
  </si>
  <si>
    <t>國際會議(IFFoMM會議)</t>
  </si>
  <si>
    <t>國際會議(2023 34屆KKHTCNN會議)</t>
  </si>
  <si>
    <t>移地研究(北海道大學法學院移地研究、演講等)</t>
  </si>
  <si>
    <t>開會(參加臺灣印度高等教育展暨高等教育訪問團)</t>
  </si>
  <si>
    <t>訪問(參加STS Forum和拜訪京都大學等)</t>
  </si>
  <si>
    <t xml:space="preserve">國際會議(2023 MRS Fall Meeting &amp; Exhibit) </t>
  </si>
  <si>
    <t>訪問(參亞洲生物多樣性會議及拜訪熊本大學與熊本學園大學)</t>
  </si>
  <si>
    <t>開會(參加 INTERFACEing 2023國際會議)</t>
  </si>
  <si>
    <t>移地研究(至DESY進行學術討論移地研究)</t>
  </si>
  <si>
    <t>參加研討會(參加第9屆國際寡毛類分類學會議)</t>
  </si>
  <si>
    <t>訪問(至印尼大學、萬隆理工大學、萬隆天主教大學訪問、洽談合作等)</t>
  </si>
  <si>
    <t>國際會議(IEEM 2023)</t>
  </si>
  <si>
    <t>開會(受邀於ACBC國際會議演講)</t>
  </si>
  <si>
    <t>訪問(至瑪希敦大學(曼谷校區、北碧校區)進行訪問與洽談合作等)</t>
  </si>
  <si>
    <t>國際會議(2023 IEEE NANOMED )</t>
  </si>
  <si>
    <t>會議(NTCIR-17學術會議)</t>
  </si>
  <si>
    <t>研討會(參加第46回日本神經科學大會)</t>
  </si>
  <si>
    <t>國議會議(ICCAD會議進行論文發表)</t>
  </si>
  <si>
    <t>國際會議(2023East Asian Junior Workshop)</t>
  </si>
  <si>
    <t>移地研究(東大研討、美術館交流研究議題、參觀京都、奈良博物館)</t>
  </si>
  <si>
    <t>開會</t>
  </si>
  <si>
    <t>國際會議(陶器岩象學年會)</t>
  </si>
  <si>
    <t>工作坊(參加2023 East Asian Junior Workshop)</t>
  </si>
  <si>
    <t>研討會(參加國際森林學生會之國際森林學生研討會)</t>
  </si>
  <si>
    <t>國際會議(第30屆鐵道技術與政策聯合研討會)</t>
  </si>
  <si>
    <t>國際會議(第31屆polyimide 及芳香族系高分子)</t>
  </si>
  <si>
    <t>開會(慶應義塾大學討論研究合作)</t>
  </si>
  <si>
    <t>國際會議(國際獸醫法用科學年會)</t>
  </si>
  <si>
    <t>國際會議(21th ACM Conference on Embedded Networked Sensor Systems)</t>
  </si>
  <si>
    <t>訪問(參訪日本大學)</t>
  </si>
  <si>
    <t>國際會議(參加JCRS會議、訪問東京大學等)</t>
  </si>
  <si>
    <t>開會(參加第四屆CII全球高等教育大會暨高等教育展)</t>
  </si>
  <si>
    <t>國際會議(參加研討會)</t>
  </si>
  <si>
    <t>開會(參加4th Edition CII Global Education Conclave教育展等)</t>
  </si>
  <si>
    <t>國際會議(參與ASAIHL Conference等)</t>
  </si>
  <si>
    <t>開會(協助辦理研討會等)</t>
  </si>
  <si>
    <t>訪問(先前往韓國參加延世大學的世界大學論壇GEEF、再轉往馬來西亞參與校友會活動)</t>
  </si>
  <si>
    <t>參加國際研討會(ACM Mobicom 2023研討會)</t>
  </si>
  <si>
    <t>國際會議(MOBISEC會議)</t>
  </si>
  <si>
    <t>訪問(至韓國大學進行學術交流並洽談合作事宜)</t>
  </si>
  <si>
    <t>參加會議(MicroTAS 2023會議)</t>
  </si>
  <si>
    <t>國際會議(參加RTCSA2023會議)</t>
  </si>
  <si>
    <t>開會(代表學系參與國際森林學學生會(IFSA)之國際森林學學生研討會(IFSS)</t>
  </si>
  <si>
    <t>國際會議(International Conference on Industrial Engineering and Engineering Management 2023)</t>
  </si>
  <si>
    <t>訪問(赴京都大學短期交流)</t>
  </si>
  <si>
    <t>開會(參加國際學術會議發表論文)</t>
  </si>
  <si>
    <t>開會(出席國際會議發表論文)</t>
  </si>
  <si>
    <t>開會(出席國際會議並參訪坎特伯里大學商討國際合作事宜)</t>
  </si>
  <si>
    <t>移地研究(執行新世紀台灣人文學研究中心計畫移地研究)</t>
  </si>
  <si>
    <t>訪問(參訪法國姐妹校，深化雙方合作)</t>
  </si>
  <si>
    <t>國際會議(AGUS2023)</t>
  </si>
  <si>
    <t>國際會議(ACM SIGSAC 2023)</t>
  </si>
  <si>
    <t>國際會議(2023 IEDM.SISC會議及發表論文)</t>
  </si>
  <si>
    <t>國際會議(ICMOBT)</t>
  </si>
  <si>
    <t>訪問(進行學術交流並洽談合作事宜)</t>
  </si>
  <si>
    <t>國際會議(擔任Session chair)</t>
  </si>
  <si>
    <t>國際會議(MobiSec 2023)</t>
  </si>
  <si>
    <t>開會(拜訪駐紐約辦事處、西雅圖校友會年會等)</t>
  </si>
  <si>
    <t>國際會議(參加MobiSec2023)</t>
  </si>
  <si>
    <t>國際會議(IEEE Global Communications conference Committees)</t>
  </si>
  <si>
    <t>國際會議(ICCNTSD-2023)</t>
  </si>
  <si>
    <t>訪問與研究</t>
  </si>
  <si>
    <t>訪問(前往德州進行合作備忘錄簽署及延攬海外人才任務)</t>
  </si>
  <si>
    <t>國際會議(MRM2023/IUMRS-ICA2023)</t>
  </si>
  <si>
    <t>移地研究(至KMTNB學術研究)</t>
  </si>
  <si>
    <t>參訪(參加2023 East Asian Junior Workshop)</t>
  </si>
  <si>
    <t>訪問(至拉曼大學、博特拉大學等多個大學進行訪問與洽談合作等)</t>
  </si>
  <si>
    <t>訪問(至拉曼大學、博特拉大學進行訪問與洽談合作等)</t>
  </si>
  <si>
    <t>國際會議、移地研究(參加UIST 2023國際會議.metaNext 2023大展及移地研究)</t>
  </si>
  <si>
    <t>進修(參與Evolution of Psychotherapy國際研討會進修)</t>
  </si>
  <si>
    <t>國際會議(AGU Fall Meeting 2023)</t>
  </si>
  <si>
    <t>開會(參加SIGGRAPH Asia 2023國際會議及至東京參加研討會)</t>
  </si>
  <si>
    <t>國際會議(APPAM)</t>
  </si>
  <si>
    <t>開會(出席Plenary RRB 57th Meeting)</t>
  </si>
  <si>
    <t>訪問(訪問日本京都大學洽談雙方研究合作等)</t>
  </si>
  <si>
    <t>國際會議(參加2023 Mobile HCI)</t>
  </si>
  <si>
    <t>訪問(訪問早稻田大學並洽談系列講座事宜)</t>
  </si>
  <si>
    <t>國際會議(2023 ACM RACS)</t>
  </si>
  <si>
    <t>訪問(至京都大學進行交流等)</t>
  </si>
  <si>
    <t>研討會(Dialysis 國際研討會)</t>
  </si>
  <si>
    <t>訪問(前往德州進行合作備忘錄簽署及延攬海外人才任務)(美國德州訪問期間租賃車輛商務接送費)</t>
  </si>
  <si>
    <t>開會(參加2023印度Techfest國際高等教育展)</t>
  </si>
  <si>
    <t>訪問及移地研究((前往德州進行合作備忘錄簽署及延攬海外人才任務及至普渡大學團隊交流)</t>
  </si>
  <si>
    <t>開會(參加2023馬來西亞臺灣高等教育展佈展等)</t>
  </si>
  <si>
    <t>開會等(柯克大學Staff Week及海外教育展、出國交換生會議等)</t>
  </si>
  <si>
    <t>開會(參加2023年美洲教育者年會NAFSA)</t>
  </si>
  <si>
    <t>開會等(參加2023年美洲教育者年會NAFSA等)</t>
  </si>
  <si>
    <t>國際會議(前往法國參加國際會議)</t>
  </si>
  <si>
    <t>訪問(拜訪實習機構及姐妹校交流)</t>
  </si>
  <si>
    <t>國際會議(參加Bluenotes APAC 2023 Conference)</t>
  </si>
  <si>
    <t>開會(辦理印尼國際高中聯盟簽約典禮)</t>
  </si>
  <si>
    <t>參訪(舉辦以色列台灣學子見習團-機構參訪與交流)</t>
  </si>
  <si>
    <t>考察(訪察、洽談及拓展「國際引水人計劃」實習機構及「國際引路人計劃」之策略合作姐妹校等)</t>
  </si>
  <si>
    <t>開會(2023年印尼臺灣高等教育展等)</t>
  </si>
  <si>
    <t>開會(辦理臺大系統國際高中聯盟印尼簽約典禮系列活動等)</t>
  </si>
  <si>
    <t>開會(赴馬來西亞國際高中聯盟學校辦理入校說明會等)</t>
  </si>
  <si>
    <t>移地研究(極區地質觀測與採樣)</t>
  </si>
  <si>
    <t>實習(至肯亞舊鞋救命國際基督關懷協會實習)</t>
  </si>
  <si>
    <t>實習(至英國Genenet Technology實習)</t>
  </si>
  <si>
    <t>實習(至英國TGO實習)</t>
  </si>
  <si>
    <t>實習(前往法國Fab City Grand Paris實習)</t>
  </si>
  <si>
    <t>訪問(參加華沙大學Erasmus Staff Week)</t>
  </si>
  <si>
    <t>實習(至土耳其臺灣-雷伊漢勒世界公民中心實習)</t>
  </si>
  <si>
    <t>實習(至美國IBM Research實習)</t>
  </si>
  <si>
    <t>開會(參加2023菲律賓臺灣高等教育展-校園教育展)</t>
  </si>
  <si>
    <t>開會(參加2023菲律賓臺灣高等教育展)</t>
  </si>
  <si>
    <t>訪問(參加高等教育展及中學校校訪行程)</t>
  </si>
  <si>
    <t>訪問(神奈川大學交流、參加Staff Exchange Week)</t>
  </si>
  <si>
    <t>訪問(拜訪駐巴黎大使館等)</t>
  </si>
  <si>
    <t>國際會議(參與歐洲教育者年會等)</t>
  </si>
  <si>
    <t>考察(赴新加坡三所大學進行考察訪問)</t>
  </si>
  <si>
    <t>訪問(拜會印度大學及高等教育機構等)</t>
  </si>
  <si>
    <t>國際會議(參與愛丁堡Going Global會議、再赴吉隆坡參與校友會活動等)</t>
  </si>
  <si>
    <t>開會(出席SID年會、拜訪Meta、西北區校友等)</t>
  </si>
  <si>
    <t>開會(拜訪駐紐約辦事處、芝加哥校友會活動等)</t>
  </si>
  <si>
    <t>2023泰國國際田野課程講學</t>
  </si>
  <si>
    <t>國際會議(參加GEOTRACES Science committee meeting)</t>
  </si>
  <si>
    <t>實習(至英國皇家植物園(Wakehurst)實習)</t>
  </si>
  <si>
    <t>實習(至英國皇家植物園(倫敦)實習)</t>
  </si>
  <si>
    <t>開會(2023 NTU Annual Learning and Teching Conference)</t>
  </si>
  <si>
    <t>移地研究(參與本校高能實驗室與歐洲核子研究組織合作之研究實驗)</t>
  </si>
  <si>
    <t>移地研究(參與本校高能實驗室與歐洲核子研究組織合作之研究實驗</t>
  </si>
  <si>
    <t>移地研究(Off-CERN CMS Week 2023(法國),歐洲核子研究組織/CERN LHC RRB(瑞士))</t>
  </si>
  <si>
    <t>考察(新加坡高等教育參訪)</t>
  </si>
  <si>
    <t>考察(赴新加坡三所大學考察訪問)</t>
  </si>
  <si>
    <t>訪問(德國漢堡大學交流等)</t>
  </si>
  <si>
    <t>國際會議(參加APRU meeting等)</t>
  </si>
  <si>
    <t>移地研究(至歐洲核子研究組織移地研究)</t>
  </si>
  <si>
    <t>國際會議(NeurIPS 2023)</t>
  </si>
  <si>
    <t>參訪(萊布尼茲勞動環境與人因研究所)</t>
  </si>
  <si>
    <t>考察</t>
  </si>
  <si>
    <t>國際會議(ASME)</t>
  </si>
  <si>
    <t>移地研究(大阪大學)</t>
  </si>
  <si>
    <t>訪問(拜訪鹿兒島大學、九州大學)</t>
  </si>
  <si>
    <t>(L→P)國際會議(參加2023AAPBS學術研討會))轉至自籌收入計畫支應</t>
  </si>
  <si>
    <t>(L→P)國際會議(亞太商學院聯合會2023年學術研討會AAPBS))轉至自籌收入計畫支應</t>
  </si>
  <si>
    <t>(L→P)參加2023 NAFSA年會、參訪紐約大學))轉至自籌收入計畫支應</t>
  </si>
  <si>
    <t>(L→P)開會(2023ESG)-跨組轉帳(L→P)-轉自籌收入計畫支應</t>
  </si>
  <si>
    <t>(L→P)開會(協助辦理澳洲國際研討會)轉自籌收入計畫支應</t>
  </si>
  <si>
    <t>(L→P)開會(參加 2023 企業永續發展與管理創新國際研討會)-計畫轉自籌收入計畫支應</t>
  </si>
  <si>
    <t>(L→P)開會(參加 2023 企業永續發展與管理創新國際演討會轉自籌收入計畫支應</t>
  </si>
  <si>
    <t>(L→P)開會(參加 2023 亞太教育者年會(APAIE))轉自籌收入計畫支應</t>
  </si>
  <si>
    <t>(L→P)開會移地研究-轉自籌收入計畫支應</t>
  </si>
  <si>
    <t>(L→P)開會(參加 2023 企業永續發展與管理創新國際演討會等)-轉自籌收入計畫支應</t>
  </si>
  <si>
    <t>教育部玉山(青年)學者計畫</t>
  </si>
  <si>
    <t>開會(紐約大學阿布達比分校量子與拓樸系統中心QUANTUM information and quantum matter conference 2023)</t>
  </si>
  <si>
    <t>開會(IMMUNOLOGY2023)</t>
  </si>
  <si>
    <t>開會(參加OMAE2023)</t>
  </si>
  <si>
    <t>開會(參加OMAE2023-42nd International Conference發表論文)</t>
  </si>
  <si>
    <t>開會(IEEE ICASSP 2023國際研討會/安卡拉移地研究)</t>
  </si>
  <si>
    <t>開會(第23屆韓國計算機幾何工作坊)</t>
  </si>
  <si>
    <t>開會(參加THE 8TH HAWAII-KOBE CONFERENCE ON APPLIES ECONOMICS)</t>
  </si>
  <si>
    <t>開會(參加工程力學協會研討會)</t>
  </si>
  <si>
    <t>開會/訪問(參加EMI2023/普度大學短期參訪)</t>
  </si>
  <si>
    <t>開會(參加ISA World Congress of Sociology)</t>
  </si>
  <si>
    <t>開會/訪問(參加中東北非志區社會政策年會/與摩洛哥學者討論研究案)</t>
  </si>
  <si>
    <t>研究(訪問蘇黎世聯邦理工學院教授進行演算法研究合作)</t>
  </si>
  <si>
    <t>開會(韓國物理學會國際研討會SCES2023)</t>
  </si>
  <si>
    <t>移地研究(Madden-Julian Oscillation 移地研究)</t>
  </si>
  <si>
    <t>開會(ICML2023)</t>
  </si>
  <si>
    <t>移地研究(和蘇黎世聯邦理工學院教授進行研地研究)</t>
  </si>
  <si>
    <t>移地研究及開會(參加Amplitudes Conference及CERN/NORDITA移地研究)</t>
  </si>
  <si>
    <t>訪問(南洋理工低溫原子實驗室參訪)</t>
  </si>
  <si>
    <t>開會(參加京都大學YITP-EXULONG-TERM WORKSHOP QIMG 2023國際研討會)</t>
  </si>
  <si>
    <t>開會/研究(參加28屆歐洲生物力學研討會/牛津移地研究/麻GORDON RESEACH CONFERENCE/日內瓦19TH INTERDISCIPLINARY CEREBROVASCULAR SYMPOSIUM會議)</t>
  </si>
  <si>
    <t>開會(7TH Annual Congress of the Asia-Pacific Dociety for Artificial Organs)</t>
  </si>
  <si>
    <t>開會(15TH INTERNATIONAL CONFERENCE ON TETRAPYRROLE PHOTORECEPTORS IN PHOTOSYNTHETIC ORGANISMS)</t>
  </si>
  <si>
    <t>開會(出席CLVR2023)</t>
  </si>
  <si>
    <t>開會(參加2023 IEEE核能科學研討會暨學影像研討會暨半導體探測器研討會)</t>
  </si>
  <si>
    <t>開會(ACML2023)</t>
  </si>
  <si>
    <t>開會(2023世界分子影像大會、2023歐洲核醫學協會第36屆年度大會)</t>
  </si>
  <si>
    <t>開會(筑波大學參加KEK Theory Workshop 2023發表論文)</t>
  </si>
  <si>
    <t>開會(KLI International Conference)</t>
  </si>
  <si>
    <t>開會(ISAAC2023)</t>
  </si>
  <si>
    <t>開會(參加ARNOVA國際會議)</t>
  </si>
  <si>
    <t>開會(參加2023 INTERNATIONAL OLIGOCHAETE TAXONOMY MEETING)</t>
  </si>
  <si>
    <t>開會(AGU Annual Meeting2023)</t>
  </si>
  <si>
    <t>開會/移地移究(參加Entomology 2023，ESA/加州柏克萊移地移究)</t>
  </si>
  <si>
    <t>開會(參加ARNOVA國際學會理事會)</t>
  </si>
  <si>
    <t>教育部專案型補助計畫</t>
  </si>
  <si>
    <t>訪問及招生</t>
  </si>
  <si>
    <t>執行計畫推動華語文教育合作</t>
  </si>
  <si>
    <t>訪問外國學者及野外訪查</t>
  </si>
  <si>
    <t>執行計畫返回台灣處理計畫結案等事宜</t>
  </si>
  <si>
    <t xml:space="preserve">蒐集研究資料及訪談英國商業法庭等
</t>
  </si>
  <si>
    <t>參加國際會議</t>
  </si>
  <si>
    <t>研究實習</t>
  </si>
  <si>
    <t>海外移地研究</t>
  </si>
  <si>
    <t>辦理計畫研討會</t>
  </si>
  <si>
    <t>辦理計畫研討會-禮品費</t>
  </si>
  <si>
    <t>辦理計畫研討會-保險費</t>
  </si>
  <si>
    <t>執行計畫協助推動華語文教育合作</t>
  </si>
  <si>
    <t>出席化學年會國際學術會議並發表研究論文</t>
  </si>
  <si>
    <t>海外實習</t>
  </si>
  <si>
    <t>進行教育見習課程-生活費</t>
  </si>
  <si>
    <t>出席2023國際神經科學年會並發表論文</t>
  </si>
  <si>
    <t>執行國家講座計畫法學部基礎法學研討會擔任主講人並拜訪東京其他學者</t>
  </si>
  <si>
    <t>參加亞太區域會議</t>
  </si>
  <si>
    <t>進行研究</t>
  </si>
  <si>
    <t>實習</t>
  </si>
  <si>
    <t>執行實習計畫</t>
  </si>
  <si>
    <t>參加學術交流活動</t>
  </si>
  <si>
    <t>其他政府機關補助計畫-中央研究院</t>
  </si>
  <si>
    <t>參加MIT Asia Accounting國際會議</t>
  </si>
  <si>
    <t>參加2023北美生物科技產業展</t>
  </si>
  <si>
    <t>教育部玉山青年學者計畫</t>
  </si>
  <si>
    <t>參加美國臨床腫瘤學會及婦科癌症團體之ASCO會前會</t>
  </si>
  <si>
    <t>112年推動學術國際化相關措施</t>
  </si>
  <si>
    <t>參加2023年ASPPH年會</t>
  </si>
  <si>
    <t>出席國際秀麗隱桿線蟲會議</t>
  </si>
  <si>
    <t>參與美國毒理2023年會</t>
  </si>
  <si>
    <t>參加戈登會議-分子與細胞膜生物學</t>
  </si>
  <si>
    <t>參加國際會議論文發表及拜會美國康乃狄克大學</t>
  </si>
  <si>
    <t>4、9</t>
  </si>
  <si>
    <t>參加藥物化學前沿研討會/北美生物科技展</t>
  </si>
  <si>
    <t>參加2023年美國Keystone symposia會議</t>
  </si>
  <si>
    <t>桂冠型研究計畫</t>
  </si>
  <si>
    <t>至東京醫科齒科大學拜訪</t>
  </si>
  <si>
    <t>參加2023年亞洲大洋洲第十一屆人類蛋白質體年會暨第七屆農業蛋白質體年會</t>
  </si>
  <si>
    <t>伯恩大學參訪暨舉行國際醫衛論壇</t>
  </si>
  <si>
    <t>至伯恩大學參訪</t>
  </si>
  <si>
    <t>至伯恩大學考察及參與國際論壇</t>
  </si>
  <si>
    <t>拜訪伯恩大學並舉辦國際醫衛論壇</t>
  </si>
  <si>
    <t>衛生福利部補助-「2023年臺瑞醫衛論壇-疫情下的人類永續健康國際研討會」</t>
  </si>
  <si>
    <t>赴伯恩大學考察及參與國際醫衛論壇</t>
  </si>
  <si>
    <t>參訪伯恩大學暨舉行國際醫衛論壇</t>
  </si>
  <si>
    <t>參訪伯恩大學暨參與國際醫衛論壇</t>
  </si>
  <si>
    <t>參加2023國際生物力學研討會</t>
  </si>
  <si>
    <t>1.教育部-109年度「學海築夢」-補助國內大學校院自行選送人才出國研修-跨體學研究與大數據分析於臨床疾病診斷實務運用之海外實習</t>
  </si>
  <si>
    <t>擔任學海築夢實習計畫主持人前往美國希望之城國家醫學中心探訪學生實習情形</t>
  </si>
  <si>
    <t>與慈惠會醫科大學校際交流學生活動互訪</t>
  </si>
  <si>
    <t>與泰國瑪希竇大學校際交流學生活動互訪</t>
  </si>
  <si>
    <t>深耕與國際教育推動計畫</t>
  </si>
  <si>
    <t>與河內醫科大學校際交流學生活動互訪</t>
  </si>
  <si>
    <t>至河內醫科大學校際交流學生活動互訪</t>
  </si>
  <si>
    <t>至順天堂大學進行實習訪視</t>
  </si>
  <si>
    <t>泰國馬希竇大學實習</t>
  </si>
  <si>
    <t>至慈惠會醫科大學交換學生</t>
  </si>
  <si>
    <t>參加2023亞洲－大洋洲質譜會議</t>
  </si>
  <si>
    <t>參加第82回日本癌學會學術總會</t>
  </si>
  <si>
    <t>參訪藤田醫科大學及日本實驗動物中心</t>
  </si>
  <si>
    <t>參訪日本藤田醫科大學及日本實驗動物中心</t>
  </si>
  <si>
    <t>參加2023世界藥學生年會</t>
  </si>
  <si>
    <t>參加2023年遺傳學會會議:第6屆亞太果蠅研討會</t>
  </si>
  <si>
    <t>參加BISC2023國際會議</t>
  </si>
  <si>
    <t>參加南加州大學實習</t>
  </si>
  <si>
    <t>參加北卡羅來納大學實習</t>
  </si>
  <si>
    <t>參加第八屆電機電子工程虛擬雲端平台國際研討會</t>
  </si>
  <si>
    <t>訪視國際三校學程學生/拜會波爾多大學及INSERM</t>
  </si>
  <si>
    <t>參加ASPPH Leadership Program會議</t>
  </si>
  <si>
    <t>國際合作種子計畫</t>
  </si>
  <si>
    <t>參加CCKF－ERCCT會議</t>
  </si>
  <si>
    <t>至波爾多大學進行學術教學交流</t>
  </si>
  <si>
    <t>參與國際性研討會與GUP-TRIAD課程演講</t>
  </si>
  <si>
    <t>參加筑波50週年校慶/GIP-TRIAD三校聯合會議及三校聯合課程演講活動</t>
  </si>
  <si>
    <t>參加2023首爾姐妹校論談</t>
  </si>
  <si>
    <t>至筑波大學研修</t>
  </si>
  <si>
    <t>進行移地研究</t>
  </si>
  <si>
    <t>參加癌症研究美國協會(AACR)研討會</t>
  </si>
  <si>
    <t>參加德國M8 Alliance Delegation at the World Health Summit 2023</t>
  </si>
  <si>
    <t>參加亞洲細胞治療組織2023年大會</t>
  </si>
  <si>
    <t>參加2023健康政策研討會/參訪</t>
  </si>
  <si>
    <t>至雪梨大學藥學系進行移地研究</t>
  </si>
  <si>
    <t>參加2023生醫工程年會</t>
  </si>
  <si>
    <t>參加第8屆電機電子工程雲端國際研討會</t>
  </si>
  <si>
    <t>參加國際醫療健康溝通會議</t>
  </si>
  <si>
    <t>參加2023年國際藥物經濟學與結果研究學會歐洲年會</t>
  </si>
  <si>
    <t>參加2023健康照護溝通國際會議</t>
  </si>
  <si>
    <t>參加美國護理學會2023健康政策研討會及參訪</t>
  </si>
  <si>
    <t>波爾多大學參訪</t>
  </si>
  <si>
    <t>參加美國人類遺傳學會2023年會</t>
  </si>
  <si>
    <t>至于韋斯屈萊應用科學大學進行為期一學期交換</t>
  </si>
  <si>
    <t>至筑波大學參加GIP-TRIAD三國聯合會議、三校聯合課程及演講活動及參訪</t>
  </si>
  <si>
    <t>至筑波大學參與學術活動與參訪</t>
  </si>
  <si>
    <t>參加國際病媒疾病研討會</t>
  </si>
  <si>
    <t>參加2023神經科學年會</t>
  </si>
  <si>
    <t>參加2023亞太安寧療護會議</t>
  </si>
  <si>
    <t>參加第16屆IEEE奈米/分子醫學與工程國際會議</t>
  </si>
  <si>
    <t>參加IEEE第16屆奈米/分子醫醫學與工程國際會議</t>
  </si>
  <si>
    <t>國際合作種子計畫-李婉甄</t>
  </si>
  <si>
    <t>進行種子合作計畫訪問</t>
  </si>
  <si>
    <t>參加第15屆國際營養保健品與功能性食品會議暨展覽會</t>
  </si>
  <si>
    <t>參加第46屆日本分子生物學會年會</t>
  </si>
  <si>
    <t>參加2023亞太質譜年會</t>
  </si>
  <si>
    <t>參加2023IEEE奈米/分子醫學與工程國際會議</t>
  </si>
  <si>
    <t>參加日本光電學會年度大會OPJ</t>
  </si>
  <si>
    <t>至理化學研究所進行學術交流</t>
  </si>
  <si>
    <t>參加2023世界下背痛學會學術研討會</t>
  </si>
  <si>
    <t>合計</t>
  </si>
  <si>
    <t xml:space="preserve">說明：1.非營業特種基金派員出國計畫（不含大陸地區）應依預算所列出國計畫項目逐一填列，如有奉核定變更者，須按
        變更後出國計畫項目填列；因故未執行、需變更計畫或臨時派員出國者，應於備註欄述明是否經相關機關核定。
      2.出國類別依下列類型分列以代號填寫：(1)考察、(2)視察、(3)訪問、(4)開會、(5)談判、(6)進修、(7)研究、
        (8)實習及(9)業務洽談等9類。
</t>
  </si>
  <si>
    <t xml:space="preserve">國立臺灣大學
出國計畫執行情形表(自籌收入) 
中華民國112年7月至112年12月
                                                  單位：新臺幣千元                                                 </t>
  </si>
  <si>
    <t>日本沙門氏菌清淨食用蛋之產銷鏈之研析</t>
  </si>
  <si>
    <t>考察研習</t>
  </si>
  <si>
    <t>國產蜂蜜資料庫建置及產地鑑定技術開發</t>
  </si>
  <si>
    <t>建置小果番茄外銷最佳海運及併櫃商業運轉模式</t>
  </si>
  <si>
    <t>外銷試驗調查</t>
  </si>
  <si>
    <t>養雞協會考察差旅費</t>
  </si>
  <si>
    <t>鳳梨長程貯運技術之研究</t>
  </si>
  <si>
    <t>執行海運試驗計畫及調查到貨與零售品質</t>
  </si>
  <si>
    <t>參與國際園藝學會常務理事會議並深化國際交流</t>
  </si>
  <si>
    <t>參加AHC2023研討會報告與參訪行程</t>
  </si>
  <si>
    <t>農機安全操作與維護保養訓練暨訓練模式創新</t>
  </si>
  <si>
    <t>參加會議</t>
  </si>
  <si>
    <t>參加園藝國際會議</t>
  </si>
  <si>
    <t>推動農業節水與提升抗旱韌性技術研究</t>
  </si>
  <si>
    <t>參與會議</t>
  </si>
  <si>
    <t>執行鳳梨海運計畫及至目標市場調查到貨與零售櫥窗品質</t>
  </si>
  <si>
    <t>有效保育地制度建立與推廣計畫</t>
  </si>
  <si>
    <t>評估永續農業對我國生態系服務價值之提升潛力及效益（第二期）</t>
  </si>
  <si>
    <t>出席國際研討會</t>
  </si>
  <si>
    <t>參加研討會</t>
  </si>
  <si>
    <t>生農學院農委會管理費</t>
  </si>
  <si>
    <t>訪問東京國際食品展與食品產業</t>
  </si>
  <si>
    <t>風波計畫 - 適合台灣離岸能源場之風波雙能發電系統之創新開發與研究(2/3)</t>
  </si>
  <si>
    <t>參加2023 VLSI國際會議</t>
  </si>
  <si>
    <t>高遷移率高層數極薄通道的三維電晶體及支援技術(2/2)</t>
  </si>
  <si>
    <t>參加2023MRS Spring meeting</t>
  </si>
  <si>
    <t>快速調控儲冰空調技術之研究與示範(2/2)</t>
  </si>
  <si>
    <t>參加2023 Symposium on VLSI Technology and Circuits</t>
  </si>
  <si>
    <t>出席IEEE VLSI Test Symposium 2023國際會議論文發表</t>
  </si>
  <si>
    <t>以人工智慧強化電子設計自動化流程之研究-總計畫暨子計畫五：以人工智慧強化之測試圖樣產生，IR壓降熱點辨識，與量產診斷技術</t>
  </si>
  <si>
    <t>參加ICASSP2023國際會議並發表論文</t>
  </si>
  <si>
    <t>適用於巨量機器異常偵測應用之智慧訊號處理技術與晶片開發(2/3)</t>
  </si>
  <si>
    <t>參加IEEE MetaCom 2023研討會發表研究論文</t>
  </si>
  <si>
    <t>基於深度學習之攝影機自我定位</t>
  </si>
  <si>
    <t>參加 2023 IEEE/ASME (AIM)發表論文</t>
  </si>
  <si>
    <t>以高速動態為目標的第三代輪腳複合機器人開發(2/3)</t>
  </si>
  <si>
    <t>聰明生產與智慧精準製造之數位決策、AI模型、大數據治理與核心技術之整合製造平台及其科技法律與產業生態系統(2/2)</t>
  </si>
  <si>
    <t>參加 2023 VLSI Symposium發表論文</t>
  </si>
  <si>
    <t>CMOS/微流道醫用即時體外檢測系統(2/3)</t>
  </si>
  <si>
    <t>參加(IMS2023)International Microwave Symposium並發表論文</t>
  </si>
  <si>
    <t>利用低溫CMOS控制及讀取固態量子位元-低溫CMOS元件之DC/RF SPICE模型(2/5)</t>
  </si>
  <si>
    <t>參加IEEE/ASME Advanced Inteligent Mechatronics2023國際會議</t>
  </si>
  <si>
    <t>從金屬到生物組織點面體智慧型感測系統開發(3/3)</t>
  </si>
  <si>
    <t>參加IMS 2023國際會議並發表論文</t>
  </si>
  <si>
    <t>適用於低軌道衛星通訊之相位陣列接收技術(1/3)</t>
  </si>
  <si>
    <t>參加矽奈米電子研討會並發表研究論文</t>
  </si>
  <si>
    <t>跨階層最佳化神經網路架構搜尋之智慧硬體加速高能效積體電路實現(1/4)</t>
  </si>
  <si>
    <t>參加2023Symposium onVLSI Technology and Circuits研討會</t>
  </si>
  <si>
    <t>關鍵新興晶片設計研發計畫推動辦公室(2/5)</t>
  </si>
  <si>
    <t>參加International Microwave Symposium(IMS)國際會議</t>
  </si>
  <si>
    <t>遠距離無線電能傳輸系統(1/3)</t>
  </si>
  <si>
    <t>參加2nd International Workshop on Logic &amp; Synthesis(IWLS)國際會議,德國弗萊堡大學移地研究6/7-6/9</t>
  </si>
  <si>
    <t>量子程式驗證與轉換(2/5)</t>
  </si>
  <si>
    <t>參加 Design Automation Conference(DAC)會議,進行論文發表</t>
  </si>
  <si>
    <t>參加22th國際自動控制世界大會發表論文</t>
  </si>
  <si>
    <t>即時切換慣質網路於建築結構物減震之應用</t>
  </si>
  <si>
    <t>丹麥科技大學移地研究</t>
  </si>
  <si>
    <t>大面積微米結構三維列印技術之開發</t>
  </si>
  <si>
    <t>參加美國(DAC2023)設計自動化會議</t>
  </si>
  <si>
    <t>前瞻2.5/3維異質整合的設計自動化(1/4)</t>
  </si>
  <si>
    <t>參加International Advanced Manufacturing Conference(NAMRC/MSEC/LEM&amp;P)</t>
  </si>
  <si>
    <t>結合邊緣運算與數位孿生之五軸工具機智能化技術研發-結合邊緣運算與數位孿生之五軸工具機智能化技術研發(2/4)</t>
  </si>
  <si>
    <t>參加MSEC2023國際研討會並發表論文</t>
  </si>
  <si>
    <t>參加ICRA 2023國際會議並報告論文</t>
  </si>
  <si>
    <t>NexIS：自我監督以及可信賴學習技術的次世代智能服務(2/2)</t>
  </si>
  <si>
    <t>參加ICASSP2023國際會議發表論文</t>
  </si>
  <si>
    <t>高效能記憶體增強型神經網路之AI架構與電路開發(1/3)</t>
  </si>
  <si>
    <t>參加 ITiCSE 2023國際研討會</t>
  </si>
  <si>
    <t>可跨區導航.物件夾取.使用電梯.自我充電及具備雙連續體機械臂之自主移動機器人實現(3/3)</t>
  </si>
  <si>
    <t>參加IEEE ICRA國際會議並報告論文</t>
  </si>
  <si>
    <t>參加ACM CHI 2023國際會議</t>
  </si>
  <si>
    <t>元宇宙關鍵運算晶片系統之設計(1/4)</t>
  </si>
  <si>
    <t>參加(DAC2023)國際研討會</t>
  </si>
  <si>
    <t>參加 DAC 2023國際會議並發表論文</t>
  </si>
  <si>
    <t>參加(DAC2023)國際研討會發表論文</t>
  </si>
  <si>
    <t>參加 ICSSE2023國際會議發表論文</t>
  </si>
  <si>
    <t>參加 SPIE Optical Metrology 2023國際研討會發表論文</t>
  </si>
  <si>
    <t>創新式全域高速彩色共焦量測探頭關鍵技術之研發與零阿倍三軸晶圓掃描平台之整合系統及最佳化(2/3)</t>
  </si>
  <si>
    <t>參加ICML 2023國際會議並發表論文</t>
  </si>
  <si>
    <t>基於RAW格式的影像品質增強及物件偵測技術(2/2)</t>
  </si>
  <si>
    <t>參加 (ICSV29)國際會議發表論文</t>
  </si>
  <si>
    <t>開發機器手臂CAM系統、動態建模與空間精度校正技術之研究</t>
  </si>
  <si>
    <t>參加 SPIE Optical metrology 2023國際會議並發表論文</t>
  </si>
  <si>
    <t>創新式全域高速彩色共焦量測探頭關鍵技術之研發與零阿倍三軸晶圓掃描平台之整合系統及最佳化(3/3)</t>
  </si>
  <si>
    <t>移地研究、參加 GfA2023國際研討會並發表論文</t>
  </si>
  <si>
    <t>晶狀體微顫動現象於視覺疲勞與視覺調節控制之表現(1/3)(有北科大憑證)</t>
  </si>
  <si>
    <t>參加International Advanced Manufacturing Conference(NAMRC/MSEC/LEM&amp;P)2023國際會議</t>
  </si>
  <si>
    <t>用於材料擠出製程之可泛化智慧積層製造自動化偵錯及除錯平台開發(1/3)</t>
  </si>
  <si>
    <t>參加2023 VLSI Symposium國際會議發表論文</t>
  </si>
  <si>
    <t>參加 2023 IEEE/ASME International Conference on Advanced Intelligent Mechatronics(AIM)</t>
  </si>
  <si>
    <t>參加Transducers 2023研討會</t>
  </si>
  <si>
    <t>智慧生物反應器之開發與其在培養體外3D組織之應用-總計畫暨子計畫五：智慧生物反應器微流體晶片暨AI微環境監控模組之開發(3/3)</t>
  </si>
  <si>
    <t>參加 International Conference on Multiscale Science and Engineering發表論文。</t>
  </si>
  <si>
    <t>血管內皮細胞機械彈性與感測功能之實驗探究與解析模型(1/2)</t>
  </si>
  <si>
    <t>參加AQIS國際會議發表論文出差費</t>
  </si>
  <si>
    <t>參加 2023 SSDM受邀演講差旅費</t>
  </si>
  <si>
    <t>進階版垂直堆疊奈米片及更先進元件(1/3)</t>
  </si>
  <si>
    <t>參加 EcoSts 2023國際會議主持會議並演講差旅</t>
  </si>
  <si>
    <t>單指標模型在函數型主成份分析的應用與推廣</t>
  </si>
  <si>
    <t>參加ASME IDETC國際會議發表論</t>
  </si>
  <si>
    <t>基於開迴路機器手臂運動學之空間過拘束機構合成方法(1/3)</t>
  </si>
  <si>
    <t>參加SECE2023國際會議發表論文</t>
  </si>
  <si>
    <t>參加JSQC與AQIS國際會議發表論文出差費</t>
  </si>
  <si>
    <t>參加2023ICBES國際會議發表論文</t>
  </si>
  <si>
    <t>創新介入性人工心臟瓣膜之研發(2/3)</t>
  </si>
  <si>
    <t>參加國際會議RACS發表論文國外差旅費</t>
  </si>
  <si>
    <t>至德國弗萊堡大學進行移地研究</t>
  </si>
  <si>
    <t>臺德(DE)雙邊協議型擴充加值(add-on)國際合作研計畫--SUPRA: 凌駕於SAT的可滿足性驗證</t>
  </si>
  <si>
    <t>參加第60屆Ilmenau Scientific Colloquium(ISC)發表論文</t>
  </si>
  <si>
    <t>參加IEDM審查會議差旅費</t>
  </si>
  <si>
    <t>後段相容元件於積層型三維記憶體之設計技術協同優化</t>
  </si>
  <si>
    <t>具有觸覺回饋的虛擬實境購物</t>
  </si>
  <si>
    <t>參加2023 SSDM研討會差旅費發表論文</t>
  </si>
  <si>
    <t>研究應用於高能效低電壓靜態隨機存取記憶體之低溫電晶體設計</t>
  </si>
  <si>
    <t>參加2023量測科技與智能儀器國際研討會(ISMTII 2023)並發表論文</t>
  </si>
  <si>
    <t>半導體先進封裝製程之線上智能化AOI關鍵檢測技術與虛實整合系統研發-半導體先進封裝製程之線上智能化AOI關鍵檢測技術與虛實整合系統研發(3/4)</t>
  </si>
  <si>
    <t>參加美國工程師協會ISPS研討會t並發表論文</t>
  </si>
  <si>
    <t>智慧化雷射輔助大氣電漿系統開發及應用於太陽能電池透明電極製備(3/3)</t>
  </si>
  <si>
    <t>參加IEEE CPE-POWERENG 2023國際會議發表論</t>
  </si>
  <si>
    <t>雙動力輪電動輪椅協同控制輪椅舞的研究(1/2)</t>
  </si>
  <si>
    <t>參加 IEEE MLSP2023國際會議發表論文</t>
  </si>
  <si>
    <t>適用於巨量機器異常偵測應用之智慧訊號處理技術與晶片開發(3/3)</t>
  </si>
  <si>
    <t>參加(ECT 2023)歐洲熱電學術研討會發表論文</t>
  </si>
  <si>
    <t>多尺度奈米結構材料之熱傳研究(1/3)</t>
  </si>
  <si>
    <t>參加ICML2023-國際會議發表論</t>
  </si>
  <si>
    <t>表徵學習的可解釋性</t>
  </si>
  <si>
    <t>參加美國世界奈米微製造研討會之論文發表</t>
  </si>
  <si>
    <t>加工特徵辨識應用於雕模放電加工(2/3)</t>
  </si>
  <si>
    <t>參加 244th ECS Meeting受邀發表論文演講</t>
  </si>
  <si>
    <t>參加CVPR 2023國際會議及 AC workshop擔任會議領域主席</t>
  </si>
  <si>
    <t>參加 ESSCIRC2023國際會議發表論</t>
  </si>
  <si>
    <t>具波束選擇性的未授權頻譜第五代(5G NR-U)行動通訊網路之系統研發與驗證平台建置(2/2)</t>
  </si>
  <si>
    <t>參加IECON 2023國際會議發表論文</t>
  </si>
  <si>
    <t>參加 AHFE2023國際會議發表論文</t>
  </si>
  <si>
    <t>創新顯示技術-立體視覺視網膜投影系統之概念驗證(1/3)</t>
  </si>
  <si>
    <t>參加 ACM SAC 2023國際會議並發表論文</t>
  </si>
  <si>
    <t>參加【WCMNM 2023）】國際研討會並發表論文</t>
  </si>
  <si>
    <t>結合邊緣運算與數位孿生之五軸工具機智能化技術研發-結合邊緣運算與數位孿生之五軸工具機智能化技術研發(3/4)</t>
  </si>
  <si>
    <t>德國伊爾默瑙工業大學移地研究</t>
  </si>
  <si>
    <t>參加 ESSDERC ESSCIRC 2023國際研討會並發表論文。</t>
  </si>
  <si>
    <t>應用於車用電子之關鍵電路研發-總計畫暨子計畫三：感測器讀出電路及關鍵電路設計(1/3)</t>
  </si>
  <si>
    <t>參加 2023 ICICDT,受邀演講擔任Invited Sperker</t>
  </si>
  <si>
    <t>參加2023化合物半導體國際研討會議</t>
  </si>
  <si>
    <t>前瞻技術產學合作計畫－整合雷射結構光與機器學習之三維智慧內視鏡設計開發(2/2)</t>
  </si>
  <si>
    <t>參加(ITC-Asia 2023)國際研討會發表成果論文</t>
  </si>
  <si>
    <t>以人工智慧強化電子設計自動化流程之研究-子計畫六：以人工智慧輔助之處理器自我測試程式產生技術之研發</t>
  </si>
  <si>
    <t>參加PAAMES研討會發表論文</t>
  </si>
  <si>
    <t>以耦合中尺度及大渦流模擬模型建構真實颱風邊界層並應用於離岸風力機之受力評估(1/3)</t>
  </si>
  <si>
    <t>至伊爾默瑙工業大學移地研究生活費</t>
  </si>
  <si>
    <t>參加 2023 ISICAS國際研討會發表論文</t>
  </si>
  <si>
    <t>應用於車用電子之關鍵電路研發-子計畫四：應用於車用電子之硬體資安技術(1/3)</t>
  </si>
  <si>
    <t>參加ISMTII2023會議並表論文及受邀擔任Invited Speaker</t>
  </si>
  <si>
    <t>參加ITC International Test Conference2023發表研究論文。</t>
  </si>
  <si>
    <t>仿神經型態晶片的測試配置與測試圖樣壓縮</t>
  </si>
  <si>
    <t>參加Transducer 2023會議發表研究成果論文。</t>
  </si>
  <si>
    <t>多功能場效電晶體感測元件之研發(1/3)</t>
  </si>
  <si>
    <t>參加ITC國際會議發表論文差旅費</t>
  </si>
  <si>
    <t>參加ICCAD國際會議發表論文</t>
  </si>
  <si>
    <t>參加CoRL 2023國際會議並發表論文之會議註冊費用。</t>
  </si>
  <si>
    <t>參加【（WCMNM 2023）】國際研討會發表論文</t>
  </si>
  <si>
    <t>參加AVS 69th International Symposium &amp; Exhibition.)國際會議並發表論文</t>
  </si>
  <si>
    <t>參加(ADF 2023 Rising Stars Asia)進行演講</t>
  </si>
  <si>
    <t>跨階層最佳化神經網路架構搜尋之智慧硬體加速高能效積體電路實現(2/4)</t>
  </si>
  <si>
    <t>參加 ICCV 2023國際會議並發表論文</t>
  </si>
  <si>
    <t>參加IFToMM WC 2023國際會議發表論文</t>
  </si>
  <si>
    <t>基於橢圓傅立葉描述子之球面四連桿機構路徑合成研究</t>
  </si>
  <si>
    <t>多台移動機器人協同任務之導航與動態避障策略研究(3/3)</t>
  </si>
  <si>
    <t>參加 CIKM 國際會議發表論</t>
  </si>
  <si>
    <t>參加EOS/ESD2023國際會議並發表論文</t>
  </si>
  <si>
    <t>開發垂直堆疊整合之三維靜態隨機存取記憶體(1/3)</t>
  </si>
  <si>
    <t>參加CSCW 2023國際會議並發表計劃論文。</t>
  </si>
  <si>
    <t>參加IFToMM WC2023國際會議並發表研究論文</t>
  </si>
  <si>
    <t>多台移動機器人協同任務之導航與動態避障策略研究(2/3)</t>
  </si>
  <si>
    <t>多台移動機器人協同任務之導航與動態避障策略研究(1/3)</t>
  </si>
  <si>
    <t>出席國際學術會議『2023 IEEE 66th international Midwest Symposium on Circuits and System(MWSCAS)』論文研究成果發表</t>
  </si>
  <si>
    <t>應用於下世代通訊之240-GHz毫米波無線收發機關鍵電路研發(3/4)</t>
  </si>
  <si>
    <t>參加 IFToMM World Congress 2023國際會議並發表論文</t>
  </si>
  <si>
    <t>基於開迴路機器手臂運動學之空間過拘束機構合成方法(2/3)</t>
  </si>
  <si>
    <t>參加 SSDM2023 國際會議並發表論文。</t>
  </si>
  <si>
    <t>以半導體載子傳輸結構實現積體化光訊號傳輸</t>
  </si>
  <si>
    <t>日本濱淞Hammatsu 靜岡大學及機械系所短期學術研究(移地研究)。</t>
  </si>
  <si>
    <t>黏性複雜顆粒流非局部流變模型之整合研究(3/4)</t>
  </si>
  <si>
    <t>參加參加ACM SIGGRAPH 2023國際會議並發表論文，並順赴日本慶應義塾大學進行移地研究</t>
  </si>
  <si>
    <t>參加ICASSP2023國際會議發表演講</t>
  </si>
  <si>
    <t>參加 EMNLP 2023國際會議發表論文</t>
  </si>
  <si>
    <t>參加 ICTON 2023國際會議發表論文</t>
  </si>
  <si>
    <t>參加14th ACFD(Asian Computaional Fluid Dynamics Con)發表演講。</t>
  </si>
  <si>
    <t>濃密顆粒流於流固態相變時非局部本固關係與邊界條件之整合研究(3/3)</t>
  </si>
  <si>
    <t>參加美國WiPDA2023研討會發表論文</t>
  </si>
  <si>
    <t>參加2023 IEDM國際電子元件會議擔任Session Chair並發表論文</t>
  </si>
  <si>
    <t>參加2023 IEDM、SISC 2023國際會議並發表論文</t>
  </si>
  <si>
    <t>參加2023 IEDM、SISC 2023國際會議並發表研究論文。</t>
  </si>
  <si>
    <t>參加2023 IEDM、SISC2023國際會議並發表論文。</t>
  </si>
  <si>
    <t>參加2023 IEDM、SISC 2023國際會議並發表論文。</t>
  </si>
  <si>
    <t>參加RTCSA2023國際會議並發表論文。</t>
  </si>
  <si>
    <t>高效率感測資料減量與保護之邊緣計算技術</t>
  </si>
  <si>
    <t>參加IEEE ICC 2023國際會議發表論文</t>
  </si>
  <si>
    <t>具邊緣運算及隱私保護之智慧物聯網(2/3)</t>
  </si>
  <si>
    <t>參加APNOMS 2023國際會議並發表論文</t>
  </si>
  <si>
    <t>參加ICFD2023流體動力學國際學術研討會受邀擔任演講者。</t>
  </si>
  <si>
    <t>全流式固相胜(月太)製備儀</t>
  </si>
  <si>
    <t>參加 ACM UIST 2023國際會議並發表論文及赴UC Davis移地研究</t>
  </si>
  <si>
    <t>參加IEEE ECCE研討會發表論文</t>
  </si>
  <si>
    <t>印度洋-太平洋熱帶暖池區的季內與季節變化研究與預報-印度洋-太平洋熱帶暖池區的季內與季節變化研究與預報(總計畫及子計畫一)(2/2)</t>
  </si>
  <si>
    <t>輕量型高熵合金CoCrNi(Si/Al) (工業級塊材)之優異性能開發研究-輕量型高熵合金CoCrNi(Si/Al) (工業級塊材)之優異性能開發研究(2/3)</t>
  </si>
  <si>
    <t>7奈米以下二元氧化物與氮化物鐵電特徵之研究與應用</t>
  </si>
  <si>
    <t>參加 2023 UAW國際研討會</t>
  </si>
  <si>
    <t>朝年代際區域氣候預報前進 -遙相關動力理論於複雜氣候系統之延伸(5/5)</t>
  </si>
  <si>
    <t>臺灣區域豪雨觀測與預報實驗後續研究-TAHOPE實驗深對流系統之雲動力與強降水分析與模擬研究(II&amp;III)(1/2)(總計畫及子計畫五)</t>
  </si>
  <si>
    <t>參加UAW台日研討會</t>
  </si>
  <si>
    <t>開發應用於高功率半導體封裝之新穎銀合金膠材料(2/4)</t>
  </si>
  <si>
    <t>參加2023TMS國際研討會</t>
  </si>
  <si>
    <t>(國際年輕傑出學者)關鍵基礎設施之資安防護系統：邁向智慧攻防技術(5/5)</t>
  </si>
  <si>
    <t>參加15th ICMCS國際研討會</t>
  </si>
  <si>
    <t>有機熱電材料於軟性熱電發電產生器吉穿戴式熱電裝置應用(4/5)</t>
  </si>
  <si>
    <t>參加EM-NANO 2023國際會議/移地研究</t>
  </si>
  <si>
    <t>大尺度水氣特徵對太平洋重要天氣系統形成與發展之影響(2/2)</t>
  </si>
  <si>
    <t>前瞻技術產學合作計畫-前瞻技術產學合作計畫-超3奈米前瞻半導體技術研究(5/5)</t>
  </si>
  <si>
    <t>參加2023 EMC國際研討會</t>
  </si>
  <si>
    <t>貝蒙論壇計畫：地球系統模型中地下水與土壤的交互作用 (BLUEGEM)(2/3)</t>
  </si>
  <si>
    <t>參加UAW2023國際研討會</t>
  </si>
  <si>
    <t>人類世下雲霧森林的水循環變化與碳吸收趨勢(2/4)</t>
  </si>
  <si>
    <t>參加(UAW)2023國際研討會</t>
  </si>
  <si>
    <t>低維度半導體奈米晶體與異質結構成長動力學研究(5/5)</t>
  </si>
  <si>
    <t>以理論計算與材料模擬研究高性能鋰鈉電池之矽基與碳基以及矽氧碳陶瓷玻璃負極材料</t>
  </si>
  <si>
    <t>參加2023 TMS國際研討會</t>
  </si>
  <si>
    <t>非監督式知識獲取之深層語言對話處理及互動(5/5)</t>
  </si>
  <si>
    <t>參加ACL2023國際研討會</t>
  </si>
  <si>
    <t>參加2023CFMIP國際會議</t>
  </si>
  <si>
    <t>參加2023CFMIP國際研討會</t>
  </si>
  <si>
    <t>參加CFMIP 2023國際研討會</t>
  </si>
  <si>
    <t>可決定性邏輯上之高效率論證</t>
  </si>
  <si>
    <t>參加SAT 2023國際研討會</t>
  </si>
  <si>
    <t>結合臨場X光斷層成像與顆粒材料微機械模型研究半固態合金變形機制</t>
  </si>
  <si>
    <t>參加TMS 2023國際研討會</t>
  </si>
  <si>
    <t>AA2050((Al-Cu-Li)鋁合金中不同類型奈米析出物的原子排列結構研究</t>
  </si>
  <si>
    <t>由有限的標記資料中學習(2/4)</t>
  </si>
  <si>
    <t>參加PAKDD2023國際研討會</t>
  </si>
  <si>
    <t>使用階層性模式來研究北極暖化加強現象的物理驅動機制與季節性變化(1/4)</t>
  </si>
  <si>
    <t>移地研究/CESM國際研討會</t>
  </si>
  <si>
    <t>參加28th IUGG General Assembly)國際研討會</t>
  </si>
  <si>
    <t>計算虛擬實境之實體呈現(5/5)</t>
  </si>
  <si>
    <t>參加ACM CHI2023國際研討會</t>
  </si>
  <si>
    <t>關鍵基礎設施之資安防護系統：邁向智慧攻防技術(5/5)</t>
  </si>
  <si>
    <t>參加ACNS 2023國際研討會</t>
  </si>
  <si>
    <t>參加 AGCI Workshop國際研討會</t>
  </si>
  <si>
    <t>參加IUGG2023國際研討會</t>
  </si>
  <si>
    <t>參加ICEP 2023國際研討會</t>
  </si>
  <si>
    <t>結構化光學薄膜及低維度材料於能源轉換與偵測之研究</t>
  </si>
  <si>
    <t>參加2023’Optica Advanced Photonics Congr國際研討會</t>
  </si>
  <si>
    <t>車聯網與自駕車之系統安全性與系統穩健性(5/5)</t>
  </si>
  <si>
    <t>移地研究/參加CESM國際研討會</t>
  </si>
  <si>
    <t>參加2023ALD國際研討會</t>
  </si>
  <si>
    <t>颱風與氣候變遷: 全球模式及區域動力/統計模式降尺度數值模擬與分析(3/4)</t>
  </si>
  <si>
    <t>參加第20屆AOGS年會</t>
  </si>
  <si>
    <t>參加第20屆AOGS國際研討會</t>
  </si>
  <si>
    <t>巴倫支海春季海冰可預報性的新來源:平流層的角色(2/2)</t>
  </si>
  <si>
    <t>參加2023AOGS國際研討會</t>
  </si>
  <si>
    <t>高矽電磁鋼帶於連續生產線上雷射銲接銲道破裂機制之研究與防治</t>
  </si>
  <si>
    <t>熱帶季內振盪及其影響南海西太平洋區颱風、寒潮、邊界層的機制研究</t>
  </si>
  <si>
    <t>參加ICAOCC23、AOGS2023國際研討會</t>
  </si>
  <si>
    <t>最佳化非輻射再結合之穩定高效率無鉛鈣鈦礦太陽能電池</t>
  </si>
  <si>
    <t>移地研究/參加1120703-06 PIERS2003國際研討會</t>
  </si>
  <si>
    <t>發展熱帶對流解析之環流模式 (TCVVM)(1/3)</t>
  </si>
  <si>
    <t>參加AOGS 2023國際研討會</t>
  </si>
  <si>
    <t>印度洋-太平洋熱帶暖池區的季內與季節變化研究與預報-南海與海洋大陸對流之組織化與跨尺度交互作用(II)(總計畫及子計畫二)(3/3)</t>
  </si>
  <si>
    <t>亞澳與西太平洋季風區季節與次季節氣候變異分析與預報研究</t>
  </si>
  <si>
    <t>參加2023 AOGS國際研討會</t>
  </si>
  <si>
    <t>參加 2023 AOGS 國際研討會</t>
  </si>
  <si>
    <t>非揮發性整合記憶體架構之設計與效能最佳化：延續合作計畫</t>
  </si>
  <si>
    <t>參加DAC國際研討會</t>
  </si>
  <si>
    <t>克服深度學習訓練之記憶體容量瓶頸</t>
  </si>
  <si>
    <t>西北太平洋冷季邊界層頂層狀雲之演化、人為影響及環境衝擊(1/3)</t>
  </si>
  <si>
    <t>參加AOGS國際研討會</t>
  </si>
  <si>
    <t>參加AOGS2023國際研討會</t>
  </si>
  <si>
    <t>以臨場穿透式電子顯微鏡探討原子層材料固液界面處電化學反應機制</t>
  </si>
  <si>
    <t>移地研究/參加2D TMD 2023國際研討會</t>
  </si>
  <si>
    <t xml:space="preserve">移地研究
</t>
  </si>
  <si>
    <t>自動駕駛系統應用之持續學習即時感知與聯網互助駕駛決策技術－自動駕駛系統應用之持續學習即時感知與聯網互助駕駛決策技術(1/4)</t>
  </si>
  <si>
    <t>參加IEEE IV 2023國際研討會</t>
  </si>
  <si>
    <t>整合電化學、紅外光譜及表面分析技術以解析離子、水分子及兩性離子分子間的交互作用</t>
  </si>
  <si>
    <t>人為排放傳送與生物源揮發性有機物的交互作用對於中台灣郊區空氣品質之影響</t>
  </si>
  <si>
    <t>人為排放傳送與生物源揮發性有機物的交互作用對於中台灣郊區空氣品質之影響(2/3)</t>
  </si>
  <si>
    <t>參加IPC2023國際研討會</t>
  </si>
  <si>
    <t>原子級設計與成長二維材料於能源領域之基礎研究與應用</t>
  </si>
  <si>
    <t>參加2023 E-MRS國際研討會</t>
  </si>
  <si>
    <t>臺灣地形降水與颱風雨帶之分析研究(2/3)</t>
  </si>
  <si>
    <t xml:space="preserve">參加2023 AOGS國際研討會
</t>
  </si>
  <si>
    <t>參加CVPR 2023國際研討會</t>
  </si>
  <si>
    <t>自動全乳房三維超音波深度學習電腦輔助腫瘤偵測與診斷</t>
  </si>
  <si>
    <t>參加第三十七屆國際電腦輔助放射與外科國際會議</t>
  </si>
  <si>
    <t>位元組可定位之非揮發性儲存在巨量資料處理之挑戰</t>
  </si>
  <si>
    <t>兼顧隱私保護與計算平台特性的高效率神經網路架構搜尋方法</t>
  </si>
  <si>
    <t>參加RACS國際研討會</t>
  </si>
  <si>
    <t>二維材料奈米電子元件之原子層技術(1/2)</t>
  </si>
  <si>
    <t>參加ALD 2023國際研討會</t>
  </si>
  <si>
    <t>參加第20屆亞太地球科學學會(AOGS)國際研討會</t>
  </si>
  <si>
    <t>探討西北太平洋夏季風的對流聚集物理過程：物理導向多層次觀測分析及全球模擬(1/3)</t>
  </si>
  <si>
    <t>山區雲氣候 -台灣山區亂流邊界層之高解析觀測與模擬計畫(2/4)</t>
  </si>
  <si>
    <t>二階優化方法用於訓練深度神經網路之探討</t>
  </si>
  <si>
    <t>參加ACL 2023國際研討會</t>
  </si>
  <si>
    <t>參加ACNS2023國際研討會</t>
  </si>
  <si>
    <t>參加IUMRS-ICAM國際研討會</t>
  </si>
  <si>
    <t>可解釋性人工智慧技術的理論與應用探索</t>
  </si>
  <si>
    <t>參加ICME2023國際研討會/移地研究</t>
  </si>
  <si>
    <t>人類世下雲霧森林的水循環變化與碳吸收趨勢(1/4)</t>
  </si>
  <si>
    <t>參加ICMCS國際研討會</t>
  </si>
  <si>
    <t>考慮群組偏好之類神經協同過濾模型</t>
  </si>
  <si>
    <t>參加ICML2023國際研討會</t>
  </si>
  <si>
    <t>傅安全: 深度學習與人工智慧以改善自動與人工駕駛安全(II)(III)</t>
  </si>
  <si>
    <t>參加MICCAI2023國際研討會</t>
  </si>
  <si>
    <t>參加2023ECTC國際研討會</t>
  </si>
  <si>
    <t>次世代自旋電子：從凝態物理走向新型態記憶元件5/5)</t>
  </si>
  <si>
    <t>進階樹狀結構理論問題及其應用</t>
  </si>
  <si>
    <t>參加SCA,MLHC國際會議</t>
  </si>
  <si>
    <t>氧化鋯生物植體的長期穩定性研究</t>
  </si>
  <si>
    <t>參加第18屆歐洲陶瓷學會</t>
  </si>
  <si>
    <t>臺斯(SK)雙邊協議型擴充加值(add-on)國際合作研究計畫-從生物惰性轉換成生物活性的表面工程研究(1/3)</t>
  </si>
  <si>
    <t>參加CNRS雙邊國際研討會</t>
  </si>
  <si>
    <t>參加ESORICS國際研討會</t>
  </si>
  <si>
    <t>雙相先進高強度鋼變形損傷之預測判斷：半臨場變形實驗與機器學習之整合</t>
  </si>
  <si>
    <t>複合金選擇性雷射熔融製程之梯度組織生醫鈦合金:智慧合金設計、梯度組織控制、與機械性能研究(1/4)</t>
  </si>
  <si>
    <t>輕量型高熵合金CoCrNi(Si/Al) (工業級塊材)之優異性能開發研究-輕量型高熵合金CoCrNi(Si/Al) (工業級塊材)之優異性能開發研究(3/3)</t>
  </si>
  <si>
    <t>矽晶及碳化矽晶濺鍍與蒸鍍銅奈米孿晶薄膜及其在功率IC封裝之低溫固晶接合應用</t>
  </si>
  <si>
    <t>參加第九屆國際機械化國際研討會</t>
  </si>
  <si>
    <t>參加IMC20國際研討會</t>
  </si>
  <si>
    <t>原子層沉積ZrO2/Al2O3多層薄膜之結構效應及其應用於生物降解型骨科植體之腐蝕防護研究</t>
  </si>
  <si>
    <t>參加ICM 20國際研討會</t>
  </si>
  <si>
    <t>山區雲氣候 -台灣山區亂流邊界層之高解析觀測與模擬計畫(3/4)</t>
  </si>
  <si>
    <t>參加2023TJ國際研討會</t>
  </si>
  <si>
    <t>應用於溫室之半透明光伏元件鍍膜技術</t>
  </si>
  <si>
    <t>移地研究/參加國際研討會</t>
  </si>
  <si>
    <t>新穎特殊的共聚?分子之設計、合成、鑑定及其在生物醫學上的應用</t>
  </si>
  <si>
    <t>移地研究/國際研討會</t>
  </si>
  <si>
    <t>具有整合協力合作之開放式人工智慧並理分析平台(2/2)</t>
  </si>
  <si>
    <t>支援高性能和節約記憶體之深度學習計算多處理器平台-深度學習網絡的高性能和節約記憶體之排程研究</t>
  </si>
  <si>
    <t>參加CANDAR'23國際研討會</t>
  </si>
  <si>
    <t>實現新世代多媒體應用之負責任的人工智慧</t>
  </si>
  <si>
    <t>(新秀學者研究計畫)使用階層性模式來研究北極暖化加強現象的物理驅動機制與季節性變化(2/4)</t>
  </si>
  <si>
    <t>參加2023AGU國際會議</t>
  </si>
  <si>
    <t>新世代系集預報方法-機器學習與統計力學結合應用(1/4)</t>
  </si>
  <si>
    <t>參加AGU23國際研討會</t>
  </si>
  <si>
    <t>使用階層性模式來研究北極暖化加強現象的物理驅動機制與季節性變化(2/4)</t>
  </si>
  <si>
    <t>參加2023AGU國際研討會</t>
  </si>
  <si>
    <t>基於化學習的次世代網路(NGN)之資源管理</t>
  </si>
  <si>
    <t>參加2023 IEEE GLOBECOM國際研討會</t>
  </si>
  <si>
    <t>貝蒙論壇計畫：地球系統模型中地下水與土壤的交互作用 (BLUEGEM)(3/3)</t>
  </si>
  <si>
    <t>人類世下雲霧森林的水循環變化與碳吸收趨勢(3/4)</t>
  </si>
  <si>
    <t>新科技環境下之口語處理技術(III)</t>
  </si>
  <si>
    <t>參加ICASSP 2023國際研討會</t>
  </si>
  <si>
    <t>分散式信任於真實世界之實踐與評估(1/4)</t>
  </si>
  <si>
    <t>參加ACM SIGSAC 2023國際研討會</t>
  </si>
  <si>
    <t>虛擬體驗之感知回饋與運算感知人機互動技術研發</t>
  </si>
  <si>
    <t>大型預訓練生成模型之理解利用與整合(1/5)</t>
  </si>
  <si>
    <t>參加EMNLP2023國際研討會/移地研究</t>
  </si>
  <si>
    <t>建構植物在光訊息傳遞與逆境反應交互影響下的轉譯調控網路與蛋白質體分析(4/5)</t>
  </si>
  <si>
    <t>出席國際學術會議ICAR</t>
  </si>
  <si>
    <t>參加2023ICAR國際會議</t>
  </si>
  <si>
    <t>研究Pterostilbene與其類似物經調節生理時鐘和腸道菌群對改善代謝異常及預防腸癌形成之分子機轉(3/3)</t>
  </si>
  <si>
    <t>帶正電之主族有機金屬催化劑(2/3)</t>
  </si>
  <si>
    <t>參加PSRC-10研討會</t>
  </si>
  <si>
    <t>分子自組裝方法學的開發及其在建構新穎金屬超分子的應用(1/3)</t>
  </si>
  <si>
    <t>出席國際學術會議</t>
  </si>
  <si>
    <t>碳平衡之新穎觸媒開發(3/3)</t>
  </si>
  <si>
    <t>研究Wnt伴隨蛋白-Wntless 如何透過前神經原基因級聯調控來促進脊椎動物腦中韁核神經元的發育</t>
  </si>
  <si>
    <t>五苯荑化學2.0:星形五苯荑構築單元與功能性分子系統(1/3)</t>
  </si>
  <si>
    <t>出席ICMAT國際學術會議</t>
  </si>
  <si>
    <t>自然科學及永續研究推展中心業務計畫(3/5)</t>
  </si>
  <si>
    <t>1、3</t>
  </si>
  <si>
    <t>參訪考察</t>
  </si>
  <si>
    <t>Akt蛋白質激酉每作用於細胞內吞返還的分子機制(3/5)</t>
  </si>
  <si>
    <t>出席JSDB國際學術會議</t>
  </si>
  <si>
    <t>整合型研究策略探討複製壓力下反轉複製叉的形成、保護、及調控-以生化重構方法研究反轉複製叉的穩定性(總計畫及子計畫一)(4/5)</t>
  </si>
  <si>
    <t>出席2023 EACR國際學術會議</t>
  </si>
  <si>
    <t>建立台灣精準輸血系統: 1. MNS/Miltenberger血型基因型鑑定系統的建置—延續計畫(3/3)</t>
  </si>
  <si>
    <t>東亞島弧植物區系地理與生物地理線之檢視分析(3/3)</t>
  </si>
  <si>
    <t>參訪及考察</t>
  </si>
  <si>
    <t>解析光合作用系統中之光反應過程: 以結構為基礎的比較研究(1/3)</t>
  </si>
  <si>
    <t>分子自組裝方法學的開發及其在建構新穎金屬超分子的應用(3/3)</t>
  </si>
  <si>
    <t>出席JCCC國際研討會</t>
  </si>
  <si>
    <t>化學學門(物化組與分析組)研究發展及推動計畫(3/3)</t>
  </si>
  <si>
    <t>以質譜影像技術結合機器學習做為癌症診斷之工具(5/5)</t>
  </si>
  <si>
    <t>2023ASMS國際研討會</t>
  </si>
  <si>
    <t>鈣化物礦化過程與生醫材料之應用(3/3)</t>
  </si>
  <si>
    <t>第23屆磁共振會議</t>
  </si>
  <si>
    <t>2023美國植物年會</t>
  </si>
  <si>
    <t>大豆胜(月太) lunasin 調節免疫代謝作用有助減緩第二型糖尿病之機制探討(2/3)</t>
  </si>
  <si>
    <t>NUTRITION 2023國際會議</t>
  </si>
  <si>
    <t>光驅動化學轉換新方向(4/5)</t>
  </si>
  <si>
    <t>AOMSC國際會議</t>
  </si>
  <si>
    <t>2023ASMS國際會議</t>
  </si>
  <si>
    <t>奈米調控與生物分析化學:從基礎介面分子控制到新穎分析裝置開發(2/4)</t>
  </si>
  <si>
    <t>以奈米電漿裝置響應生物標記物之動態監測(2/2)</t>
  </si>
  <si>
    <t>光驅動電子轉移的結構酵素學(1/3)</t>
  </si>
  <si>
    <t>近紅外吸放光有機小分子材料的合成與應用(3/3)</t>
  </si>
  <si>
    <t>具誘導契合機制的新穎水驅動自組裝理論及適應性水材料開發計畫</t>
  </si>
  <si>
    <t>參與ICUR2023國際會議</t>
  </si>
  <si>
    <t>恆風在臺灣對分類與功能多樣性及森林植群組成的影響</t>
  </si>
  <si>
    <t>帶正電之主族有機金屬催化劑(1/3)</t>
  </si>
  <si>
    <t>參加Optical Probes 2023 國際會議</t>
  </si>
  <si>
    <t>尖端核酸奈米科技之應用: 開發快速偵檢婦女疾病相關微型核酸之分析平台技術(1/3)</t>
  </si>
  <si>
    <t>解析光合作用系統中之光反應過程: 以結構為基礎的比較研究(2/3)</t>
  </si>
  <si>
    <t>ICBP2023國際會議</t>
  </si>
  <si>
    <t>IUPAC2023國際會議</t>
  </si>
  <si>
    <t>國際會議及參訪</t>
  </si>
  <si>
    <t>臺波(PL)雙邊協議型擴充加值(add-on)國際合作研究計畫--應用於發光二極體之鈣鈦礦材料與寬譜帶紅外線螢光粉(3/3)</t>
  </si>
  <si>
    <t>臺波(PL)雙邊協議型擴充加值(add-on)國際合作研究計畫--應用於發光二極體之鈣鈦礦材料與寬譜帶紅外線螢光粉(2/3)</t>
  </si>
  <si>
    <t>發展單分子螢光及光鉗平台研究DNA分子機器的徵募與調控機制(1/3)</t>
  </si>
  <si>
    <t>光驅動電子轉移的結構酵素學(2/3)</t>
  </si>
  <si>
    <t>基於聚乙烯醇的高彈性導電新穎材料:"綠色"可控/活性聚合的研發與應用(2/3)</t>
  </si>
  <si>
    <t>Akt蛋白質激酶作用於細胞內吞返還的分子機制(4/5)</t>
  </si>
  <si>
    <t>邁向功能性二維材料：分子多面體的逐級組裝與界面超分子聚合(1/4)</t>
  </si>
  <si>
    <t>針對順式二醇類化合物開發分子工具及其應用</t>
  </si>
  <si>
    <t>液體在固體表面受外力移動之力學操控機制研究(3/3)</t>
  </si>
  <si>
    <t>設計更好的大腦健康：人腦的多尺度模型(1/3)</t>
  </si>
  <si>
    <t>混合離子電子導體 : 電化學儲能之基礎研究與元件應用(2/4)</t>
  </si>
  <si>
    <t>受東北季風影響之高層建築物周邊及地下室風場之研究(II)</t>
  </si>
  <si>
    <t>研究有機-無機鈣鈦礦介面之物理/化學性質及其於光伏應用中的相關性(3/3)</t>
  </si>
  <si>
    <t>液滴接觸液體表面引致後續行為之力學機制與操控研究(2/3)</t>
  </si>
  <si>
    <t>評估大眾運輸導向發展程度及其跟旅運行為與縉紳化之關係(2/3)</t>
  </si>
  <si>
    <t>評估大眾運輸導向發展程度及其跟旅運行為與縉紳化之關係(1/3)</t>
  </si>
  <si>
    <t>嵌入高可靠度高靈敏度共振式開關之近零功耗喚醒接收機(3/3)</t>
  </si>
  <si>
    <t>用於低碳製造之精準加工導航系統-總計畫暨子計畫四：切削力感測智能虎鉗及刀具磨耗虛擬量測技術開發</t>
  </si>
  <si>
    <t>利用高分子材料介導鈣鈦礦薄膜界面開發高效能鈣鈦礦場效應電晶體(2/3)</t>
  </si>
  <si>
    <t>推動台灣成為人文地理學國際學術網絡中的亮點計畫(1/2)</t>
  </si>
  <si>
    <t>具奈米孔洞陣列之金屬膜對環境折射率感測的應用探討</t>
  </si>
  <si>
    <t>域外國家與地緣資本：台灣高科技產業的地緣政治經濟分析(1/3)</t>
  </si>
  <si>
    <t>結合物理條件之機械學習方法建立紊流模型(3/3)</t>
  </si>
  <si>
    <t>脂肪肝演進至肝硬化之早期尿液生物標記創新檢測平台-可攜式脂肪肝之新穎監控平臺開發(總計畫及子計畫一)</t>
  </si>
  <si>
    <t>研究有機-無機鈣鈦礦介面之物理/化學性質及其於光伏應用中的相關性(2/3)</t>
  </si>
  <si>
    <t>金屬有機骨架之結構與官能化奈米建置應用於高效選擇性催化反應(2/4)</t>
  </si>
  <si>
    <t>在「藍色經濟」與「藍色法律性」之間：海洋邊界、遠洋漁業與海上國家領域(2/3)</t>
  </si>
  <si>
    <t>都市永續轉型與韌性建構-以自然為本的都市永續轉型與韌性建構之創新系統(總計畫暨子計畫六)</t>
  </si>
  <si>
    <t>棄置與再生：地景和土地利用變化的社會觀點及其對水文和土壤之影響(2/3)</t>
  </si>
  <si>
    <t>溶解碳轉換與運移的水文控制：以中尺度集水區的關鍵帶為例(3/3)</t>
  </si>
  <si>
    <t>評估都市可承受的疫情規模：整合疫情擴散與篩檢資源可及性的時空風險模式(2/3)</t>
  </si>
  <si>
    <t>台灣昆蟲復育-以混合地理學與批判自然地理學之視角(2/3)</t>
  </si>
  <si>
    <t>金屬有機骨架：從分子級微結構工程到工業級薄膜分離程序(4/4)</t>
  </si>
  <si>
    <t>臺波(PL)雙邊協議型擴充加值(add-on)國際合作研究計畫一先導級光反應器進行升溫輔助光催淨化空污VOC和NOx(3/3)</t>
  </si>
  <si>
    <t>開發具高離子導離度之固態電解質與混合離子-電子高分子導體建構固態有機電化學電晶體(1/4)</t>
  </si>
  <si>
    <t>臺波(PL)雙邊協議型擴充加值(add-on)國際合作研究計畫一先導級光反應器進行升溫輔助光催淨化空污VOC和NOx(2/3)</t>
  </si>
  <si>
    <t>以操作溫度控制旋風分離器之顆粒精密分級(2/3)</t>
  </si>
  <si>
    <t>攜帶式傳染致病菌快速檢測系統開發</t>
  </si>
  <si>
    <t>天氣與社會關係初探：以馬祖離島與基隆港市為例(1/3)</t>
  </si>
  <si>
    <t>天氣與社會關係初探：以馬祖離島與基隆港市為例(2/3)</t>
  </si>
  <si>
    <t>四維尺度之生醫材料: 開發具導電性生醫水凝膠並結合藥物釋放與動態力學培養應用於仿生與組織工程</t>
  </si>
  <si>
    <t>介電光子晶體波導之拓撲邊界態研究(1/3)</t>
  </si>
  <si>
    <t>介電光子晶體波導之拓撲邊界態研究(2/3)</t>
  </si>
  <si>
    <t>金屬有機骨架:微觀氣體輸送性質與巨觀薄氣體分離效能之關聯(1/4)</t>
  </si>
  <si>
    <t>化工4.0：智能型化工虛實整合製程技術開發計畫(3/3)</t>
  </si>
  <si>
    <t>奈米空間構築：關鍵孔洞材料之開發與能源環境應用(3/3)</t>
  </si>
  <si>
    <t>設計更好的大腦健康：人腦的多尺度模型(2/3)</t>
  </si>
  <si>
    <t>國際會議,移地研究</t>
  </si>
  <si>
    <t>快速充電鋰離子電池之正極材料研發</t>
  </si>
  <si>
    <t>臺印(IN)雙邊協議型擴充加值(add-on)國際合作研究計畫一以不同疏水與超疏水底材產生液滴發電之研究(1/3)</t>
  </si>
  <si>
    <t>多面向氣候變遷與大阿里山茶區生態系服務整合研究-瞭解氣候變遷下雲霧帶下緣大阿里山茶區生態系服務的改變與調適(3/4)</t>
  </si>
  <si>
    <t>金屬有機骨架之結構與官能化奈米建置應用於高效選擇性催化反應(3/4)</t>
  </si>
  <si>
    <t>肌肉感應貼布及吞嚥感應貼布演算法開發及系統整合(2/2)</t>
  </si>
  <si>
    <t>以小動脈晶片開發動脈疾病模型(2/3)</t>
  </si>
  <si>
    <t>以小動脈晶片開發動脈疾病模型(1/3)</t>
  </si>
  <si>
    <t>肌肉感應貼布及吞嚥感應貼布演算法開發及系統整合(1/2)</t>
  </si>
  <si>
    <t>開發全自動熱力學物性供應平台用於化工程序設計(3/3)</t>
  </si>
  <si>
    <t>用於低碳製造之精準加工導航系統-總計畫暨子計畫四：可快速佈署之泛用型低碳加工規畫模組開發</t>
  </si>
  <si>
    <t>全球南方─北方之外：台新婚姻與亞洲四小龍之跨國婚姻研究(1/3)</t>
  </si>
  <si>
    <t>由廢棄PET塑膠到高值MOF材料: 開發高效觸媒於廢PET塑膠醇解反應產高值BHET單體於新穎MOF合成製備(1/3)</t>
  </si>
  <si>
    <t>傾斜容器懸浮顆粒分離之暫態剪力不穩定性: 理論分析，建模與應用(1/3)</t>
  </si>
  <si>
    <t>探索由有機金屬骨架與不同維度碳材形成之奈米複合材料應用於全水分解(1/3)</t>
  </si>
  <si>
    <t>光交聯膠原蛋白水膠在3D生物列印骨軟骨組織工程之應用開發(1/2)</t>
  </si>
  <si>
    <t>光交聯膠原蛋白水膠在3D生物列印骨軟骨組織工程之應用開發(2/2)</t>
  </si>
  <si>
    <t>探討液體在跨越不同潤濕性表面的動態力量測與側向偏移機制(1/2)</t>
  </si>
  <si>
    <t>液滴接觸液體表面引致後續行為之力學機制與操控研究(3/3)</t>
  </si>
  <si>
    <t>地震週期下地表與構造交互作用於活動造山帶地形演育之影響(1/3)</t>
  </si>
  <si>
    <t>臺美(US)國合計畫一GEMT台美合作計畫:橋接台灣多時間尺度之侵蝕與岩體抬升(1/3)</t>
  </si>
  <si>
    <t>臺美(US)國合計畫一GEMT台美合作計畫:橋接台灣多時間尺度之侵蝕與岩體抬升(2/3)</t>
  </si>
  <si>
    <t>氧化鈰奈米晶體觸媒：綠色合成、表面化學及環境催化(3/3)</t>
  </si>
  <si>
    <t>探索由有機金屬骨架與不同維度碳材形成之奈米複合材料應用於全水分解(3/3)</t>
  </si>
  <si>
    <t>4,7</t>
  </si>
  <si>
    <t>合成功能化離子液體電變色材料與高分子電解質用於高低溫穩定電致色變元件(2/3)</t>
  </si>
  <si>
    <t>臺北水源特定區森林茶園社會生態系統核心觀測站規劃(3/3)</t>
  </si>
  <si>
    <t>開發以金屬有機骨架為固態電解質分離膜之新型鋰電池(2/3)</t>
  </si>
  <si>
    <t>多尺度模擬探討結合角蛋白與高分子於合成生醫材料結構與力學行為之耦合機制(2/2)</t>
  </si>
  <si>
    <t>浪漫愛敘事、地緣政治與跨國婚姻：台韓婚姻移民的反身性計畫(3/3)</t>
  </si>
  <si>
    <t>以流體力學方法檢測/估算微元件之表面粗糙度(2/3)</t>
  </si>
  <si>
    <t>加工出口區的加工出口：冷戰架構下台美協力體制的國際援助(1/2)</t>
  </si>
  <si>
    <t>浪漫愛敘事、地緣政治與跨國婚姻：台韓婚姻移民的反身性計畫(2/3)</t>
  </si>
  <si>
    <t>雲裡見風－結合深度學習及衛星遙測分析颱風結構演變過程(3/3)</t>
  </si>
  <si>
    <t>會議(2023歐洲地球科學聯合會研討會)</t>
  </si>
  <si>
    <t>新型聚醯胺6/活性碳複合吸附材合成並應用於觸媒溶出液中鉑與鈀之分離與純化(1/3)</t>
  </si>
  <si>
    <t>會議(Air &amp; Waste Management Association 116th Annual Conference &amp; Exhibition)</t>
  </si>
  <si>
    <t>植物幹細胞調控阿拉伯芥生物時鐘之機制研究(3/3)</t>
  </si>
  <si>
    <t>會議(2023ICAR)</t>
  </si>
  <si>
    <t>國家理論科學研究中心運作計畫V-I 物理領域(3/5)</t>
  </si>
  <si>
    <t>會議(IEEE ICASSP 2023)</t>
  </si>
  <si>
    <t>國家理論科學研究中心運作計畫V-I 數學領域(3/5)</t>
  </si>
  <si>
    <t>肯德爾形狀空間上降維方法之研究(2/3)</t>
  </si>
  <si>
    <t>會議(KSS2023)</t>
  </si>
  <si>
    <t>p進三重積L函數以及對角cycle</t>
  </si>
  <si>
    <t>都市大氣環境之超細懸浮微粒：磁性特徵、粒徑分佈、來源解析和健康風險潛勢</t>
  </si>
  <si>
    <t>會議(Kanomax Workshop)</t>
  </si>
  <si>
    <t>整合特徵工程與動態物質流分析方法建置塑膠產品管理之評估工具(1/3)</t>
  </si>
  <si>
    <t>會議(11th Int Conference on Industrial Ecology)</t>
  </si>
  <si>
    <t>建構以農業有機資材循環利用為基礎之消費生產框架與綠色循環經濟模式-農業副資材循環利用之生命週期評估(子計畫六)(2/3)</t>
  </si>
  <si>
    <t>會議(第11屆國際工業生態學會議)</t>
  </si>
  <si>
    <t>建立森林疏伐對蒸發散變化之建置模型策略(2/3)</t>
  </si>
  <si>
    <t>會議(2023捷克通量網年會)</t>
  </si>
  <si>
    <t>探討線蟲於不同細菌飲食及葡萄糖狀態下重塑代謝的機制：運用多體學的整合性研究策略-探討跨組織調控線蟲酸性神經鞘磷脂?表現的機制(1/3)</t>
  </si>
  <si>
    <t>會議(第24屆國際線蟲會議)</t>
  </si>
  <si>
    <t>色散系統的廣義黎曼解與相關問題(1/2)</t>
  </si>
  <si>
    <t>移地研究/會議(Fifth Workshop on Compressible Multiphase Flows)</t>
  </si>
  <si>
    <t>數學學門(純數組)研究發展及推動計畫(3/3)</t>
  </si>
  <si>
    <t>空氣中之抗生素抗藥基因、抗藥細菌與新興污染物：以都市汙水處理廠為例(3/3)</t>
  </si>
  <si>
    <t>會議(The 9th 2023 Theory &amp; Technique International Aerosol Conference)</t>
  </si>
  <si>
    <t>模型式的同餘與岩澤理論(2/4)</t>
  </si>
  <si>
    <t>氣候變遷下季內振盪與其遙相關之機制變化探討(1/3)</t>
  </si>
  <si>
    <t>拉格拉奇均曲率流之奇異點及手術(3/3)</t>
  </si>
  <si>
    <t>會議(微分幾何及其應用國際會議)</t>
  </si>
  <si>
    <t>會議(Title of conference/workshop:Quantiztion In Geometry )</t>
  </si>
  <si>
    <t>愛你還是不愛你：以混合研究取徑識別消費者對於社群媒體影響者愛恨交織的前因後果(2/2)</t>
  </si>
  <si>
    <t>會議(2023AM 國際研討會)</t>
  </si>
  <si>
    <t>探討線蟲類溶酶體於不同細菌飲食下調控脂肪代謝的機制(3/3)</t>
  </si>
  <si>
    <t>高維度空間的幾何與分布之研究-理論、奇異點、與應用(2/4)</t>
  </si>
  <si>
    <t>拉格拉奇均曲率流之奇異點及手術(2/3)</t>
  </si>
  <si>
    <t>會議(International Conference on Differentail Geometry )</t>
  </si>
  <si>
    <t>會議(Symposium on Quantum Computing2023)</t>
  </si>
  <si>
    <t>臺菲(PH)國合計畫一臺菲VOTE計畫：改進劇烈天氣、海洋氣象、以及短期氣候預報能力-第二期計畫(3/3)</t>
  </si>
  <si>
    <t>會議(AOGS2023)</t>
  </si>
  <si>
    <t>隨機模型於極點及臨界點的行為(2/3)</t>
  </si>
  <si>
    <t>電化學調控離子分離技術與其在水資源循環的應用: 從奈米探索到關鍵應用(2/3)</t>
  </si>
  <si>
    <t>會議(IWA2023)</t>
  </si>
  <si>
    <t>會議(Joint Symposium on Quantum Computing 2023)</t>
  </si>
  <si>
    <t>自然水體中二氧化錳以及光降解的協同作用–活性物種對新興污染物之去除、副產物鑑定及降解機制之探討(1/3)</t>
  </si>
  <si>
    <t>會議(American Chemical Society Fall 2023)</t>
  </si>
  <si>
    <t>高維度空間的幾何與分布之研究-理論、奇異點、與應用(3/4)</t>
  </si>
  <si>
    <t>模形式的計算和相關問題</t>
  </si>
  <si>
    <t>肯德爾形狀空間上降維方法之研究(1/3)</t>
  </si>
  <si>
    <t>會議(2023Eco Stat)</t>
  </si>
  <si>
    <t>過氧乙酸及過氧甲酸結合紫外光及自然光作為創新水處理技術?去除水中新興污染物之潛力探討(1/3)</t>
  </si>
  <si>
    <t>會議(Quantum Information, Quantum Matter and Quantum Gravity)</t>
  </si>
  <si>
    <t>會議(Conference on Recent Developments in Algebraic Geometry,Arithmetic and Dynamics)</t>
  </si>
  <si>
    <t>偏微分反問題貝氏方法及觀測不等式係數估計(1/3)</t>
  </si>
  <si>
    <t>會議(AIP2023)</t>
  </si>
  <si>
    <t>會議AQIS 2023國際會議、移地研究</t>
  </si>
  <si>
    <t>數學學門(應數組)研究發展及推動計畫(3/3)</t>
  </si>
  <si>
    <t>參訪</t>
  </si>
  <si>
    <t>模曲線及其雅可比多樣體的算術性質(2/3)</t>
  </si>
  <si>
    <t>代數幾何與複幾何中的映射母題不變量與動態系統(2/4)</t>
  </si>
  <si>
    <t>以紫外線及氯消毒程序控制自來水配水系統中抗藥性基因及抗藥性菌株水平轉移及再生(2/3)</t>
  </si>
  <si>
    <t>會議(GRC.ACS)</t>
  </si>
  <si>
    <t>會議(The Higgs Days at Santander 2023)</t>
  </si>
  <si>
    <t>高科技廠超導磁材料消磁系統之建構與磁場參數相關的資安探討</t>
  </si>
  <si>
    <t>會議(2023semicon West+FLEX Programs+Activities)</t>
  </si>
  <si>
    <t>會議(ICIAM2023)</t>
  </si>
  <si>
    <t>移地研究/會議(Twistronics of 2D materials:from modelling to real systems)</t>
  </si>
  <si>
    <t>結合先進計算方法與人工智慧技術以優化心血管疾病之預防診斷及預後(2/3)</t>
  </si>
  <si>
    <t>會議(第四屆分散式、協作式與聯邦學習)</t>
  </si>
  <si>
    <t>解析大氣二次有機氣膠與褐碳的形成機制及其前驅物與大氣氧化力之影響</t>
  </si>
  <si>
    <t>會議(EAC2023)</t>
  </si>
  <si>
    <t>同步化問題的數學理論及其應用(3/3)</t>
  </si>
  <si>
    <t>迴圈系統及互斥系統中的普遍性(2/3)</t>
  </si>
  <si>
    <t>高科技廠超導磁材料消磁系統之建構與磁場參數相關的資安探討(2/2)</t>
  </si>
  <si>
    <t>數學學門(純數組)研究發展推動計畫(2/3)</t>
  </si>
  <si>
    <t>代數群嵌入問題以及範數方程的哈賽原理(3/3)</t>
  </si>
  <si>
    <t>會議(Motives and Invariants:Theory and Applications to Algebraic Groups and their Torsors)</t>
  </si>
  <si>
    <t>建立高效3D患者源性腫瘤培養平台於精準醫療之應用-建立高效3D患者源性腫瘤培養平台於精準醫療之應用</t>
  </si>
  <si>
    <t>會議(美國癌症研究協會AACR)</t>
  </si>
  <si>
    <t>幾何測度論中的調和分析方法(1/5)</t>
  </si>
  <si>
    <t>先進奈米侷限性工程碳材料於雙電位階梯式電容去離子技術之循環資源應用研析(1/3)</t>
  </si>
  <si>
    <t>會議(244TH ECS國際研討會)</t>
  </si>
  <si>
    <t>結合先進計算方法與人工智慧技術以優化心血管疾病之預防診斷及預後(1/3)</t>
  </si>
  <si>
    <t>會議(MIDL 2023)</t>
  </si>
  <si>
    <t>視網膜波在調節視網膜-視上核迴路中的作用(1/3)</t>
  </si>
  <si>
    <t>會議(2023美國神經科學年會)</t>
  </si>
  <si>
    <t>均曲流的奇異點以及特殊和樂群之幾何(5/5)</t>
  </si>
  <si>
    <t>會議(第八屆臺菲部長級聯合科技委員會議)</t>
  </si>
  <si>
    <t>會議(KEK-PH2023 and The 3rd International Joint Workshop on the Standard Model and Beyond 11th KIAS Workshop on Particle Physics)</t>
  </si>
  <si>
    <t>會議(East Asian Symplectic Conference)</t>
  </si>
  <si>
    <t>氣膠對雲霧微物理性質及降水時空分布之影響-大氣老化過程對於氣膠物理化學性質及雲凝結核特性之影響(1/3)</t>
  </si>
  <si>
    <t>會議(EAC 2023)</t>
  </si>
  <si>
    <t>致病性GGGGCC重複序列在結構形成與蛋白質交互作用方面之研究(1/3)</t>
  </si>
  <si>
    <t>會議(第61屆生物物理學會年會)</t>
  </si>
  <si>
    <t>網路系統的同步化理論(1/4)</t>
  </si>
  <si>
    <t>會議(East Asian Workshop on PDES from Kinetics and Continuum Mechanics)</t>
  </si>
  <si>
    <t>會議(The 29th KKNN Symposium)</t>
  </si>
  <si>
    <t>波茲曼方程之奇異性與光滑性(1/4)</t>
  </si>
  <si>
    <t>會議(The 29th KKNN四校聯合研討會)</t>
  </si>
  <si>
    <t>波茲曼方程之奇異性與光滑性(4/4)</t>
  </si>
  <si>
    <t>會議(ICIAM年會)/移地研究</t>
  </si>
  <si>
    <t>反應擴散方程中波的交互作用與多相解(2/3)</t>
  </si>
  <si>
    <t>會議(Trilateral Meeting on Nonlinear Partial Differential Equations and Applications)</t>
  </si>
  <si>
    <t>氣候變遷下季內振盪與其遙相關之機制變化探討(2/3)</t>
  </si>
  <si>
    <t>會議(WCRP Open Science Conference2023)</t>
  </si>
  <si>
    <t>國科會計畫</t>
  </si>
  <si>
    <t>會議(UAW)2023研討會</t>
  </si>
  <si>
    <t>會議(UAW2023研討會)</t>
  </si>
  <si>
    <t>會議(ISMAR)</t>
  </si>
  <si>
    <t>鐵電場效電晶體於電路、記憶體及仿神經型態應用之分析(5/5)</t>
  </si>
  <si>
    <t>會議(VLSI與SNW 2023)</t>
  </si>
  <si>
    <t>台灣陸上與海洋環境中碘-129之時序分析與其對環境變遷的意義(2/3)</t>
  </si>
  <si>
    <t>西北太平洋副熱帶環流區氮循環在現代和過去的變化(1/3)</t>
  </si>
  <si>
    <t>以台灣中新世沈積物源再檢視中生代以來東亞大陸邊緣地體動態：碎屑獨居石和鋯石定年的制約</t>
  </si>
  <si>
    <t>智慧化都市防洪應變決策輔助支援系統建置之研究以台北市為例-智慧化都市防洪應變決策輔助支援系統建置之研究-以台北市為例(1/2)</t>
  </si>
  <si>
    <t>會議(EGU2023)</t>
  </si>
  <si>
    <t>邁向非督導式語音理解(5/5)</t>
  </si>
  <si>
    <t>會議(ICASSP 2023)</t>
  </si>
  <si>
    <t>使用深層學習之語音數位內容搜尋與瞭解(II)(1/3)</t>
  </si>
  <si>
    <t>會議(Interspeech 2022)</t>
  </si>
  <si>
    <t>使用深層學習之語音數位內容搜尋與瞭解(II)(2/3)</t>
  </si>
  <si>
    <t>會議(SNW研討會)</t>
  </si>
  <si>
    <t>以人工智慧與醫療健康大數據翻轉慢性疾病醫療照護與管理(2/2)</t>
  </si>
  <si>
    <t>會議(26th TechConnect World,2023)</t>
  </si>
  <si>
    <t>傳統與深度學習的極低亮度影像增強演算法(1/3)</t>
  </si>
  <si>
    <t>圖形訊號分析與圖形濾波器組設計(3/3)</t>
  </si>
  <si>
    <t>學門主題式計畫-永續水資源治理：南區水資源供需網絡與產業發產策略之整併提升-學門主題式計畫-永續水資源治理：南區水資源供需網絡與產業發產策略之整併提升(1/3)</t>
  </si>
  <si>
    <t>會議(11th Asian Society of Agricultural Economics)</t>
  </si>
  <si>
    <t>台灣複合式地震網自動定位系統之建立與地震預警應用 暨 地震預警演算法之研發(3/3)</t>
  </si>
  <si>
    <t>資料探勘於元宇宙情境之技術研發與實作(1/3)</t>
  </si>
  <si>
    <t>會議(PAKDD2023)</t>
  </si>
  <si>
    <t>會議(2023WWW國際會議)</t>
  </si>
  <si>
    <t>具高效率及高可靠度之分散式再生能源電網發展與實現(3/3)</t>
  </si>
  <si>
    <t>會議(IEEE APEC 2023)</t>
  </si>
  <si>
    <t>CREATE IX：亞洲增生與碰撞大地構造研究整合型計畫-IV (ACT in Asia-IV)-CREATE IX：子計畫二-越南中部Truong Son構造帶與Kontum基盤岩變質岩石學研究(2/3)</t>
  </si>
  <si>
    <t>重建六十萬年來環地中海西風帶氣候演變歷史(1/3)</t>
  </si>
  <si>
    <t>會議(INQUA 2023)、研究</t>
  </si>
  <si>
    <t>研究、會議(AquaConSoil 2023)</t>
  </si>
  <si>
    <t>研究、會議(Goldschmidt 2023)</t>
  </si>
  <si>
    <t>西太平洋與東亞區域主要板塊邊界帶之活動構造 極端事件紀錄與地質災害特性(二)(2/3)</t>
  </si>
  <si>
    <t>會議(AOGS 20th Annual Meeting)</t>
  </si>
  <si>
    <t>考量實際性的最近k個鄰居查詢(1/2)</t>
  </si>
  <si>
    <t>研究、會議(2023 INQUA)</t>
  </si>
  <si>
    <t>從地質和古生物記錄重建末次冰期以來歐亞大陸中北部氣候變化及其對環境和人類社會影響的概況(2/3)</t>
  </si>
  <si>
    <t>會議(INQUA 2023)</t>
  </si>
  <si>
    <t>解析快速抬升流域地下水的滯留時間、地下風化作用、生物地球化學作用、微生物族群(2/3)</t>
  </si>
  <si>
    <t>會議(Goldschmidt 2023)</t>
  </si>
  <si>
    <t>基於模型建構的實數最佳化技術發展：結合離散及實數領域特點的子空間探索</t>
  </si>
  <si>
    <t>會議(GECCO 2023)</t>
  </si>
  <si>
    <t>臺灣氣候跨領域之風險評估與智慧調適服務之研究-氣候變遷下集水區之土砂風險評估、動態調適策略研擬與社區韌性發展(總計畫暨子計畫一)</t>
  </si>
  <si>
    <t>會議(ICASP14)</t>
  </si>
  <si>
    <t>會議(AOGS 2023)</t>
  </si>
  <si>
    <t>板塊邊界斷層系統活動特性分析(2/3)</t>
  </si>
  <si>
    <t>會議(Goldschmidt 2023)、研究</t>
  </si>
  <si>
    <t>會議(IFAC 2023)</t>
  </si>
  <si>
    <t>利用地震尾波干涉法探討近地表震波結構及其時間變化的特性</t>
  </si>
  <si>
    <t>會議(2023AOGS)</t>
  </si>
  <si>
    <t>立體國土數位資訊整合主軸：系統性立體國土數位資訊之建立與保存(2/4)</t>
  </si>
  <si>
    <t>應用於6G通訊之太赫茲被動元件</t>
  </si>
  <si>
    <t>會議(IEEE URSI GASS Meeting)</t>
  </si>
  <si>
    <t>人工濕地土壤溫室氣體反應之活性微生物族群結構之研究(2/3)</t>
  </si>
  <si>
    <t>人工濕地土壤溫室氣體反應之活性微生物族群結構之研究(3/3)</t>
  </si>
  <si>
    <t>前瞻顯示關鍵技術研究(2/3)</t>
  </si>
  <si>
    <t>會議(PIERS 2023)</t>
  </si>
  <si>
    <t>會議(第三十七屆國際電腦輔助放射與外科國際會議)</t>
  </si>
  <si>
    <t>會議(AOGS研討會)</t>
  </si>
  <si>
    <t>學門主題式計畫：無人機高精度UWB定位與強健定位控制及其民生應用(3/3)</t>
  </si>
  <si>
    <t>會議(URSI 2023)</t>
  </si>
  <si>
    <t>(轉撥農試所)(一般策略專案計畫)因應氣候變遷淺山坡地農業生態系服務調適策略研究(3/4)</t>
  </si>
  <si>
    <t>會議(Eco Summit2023)</t>
  </si>
  <si>
    <t>應用於第六代無線通訊系統之塊式太赫茲相位陣列收發機(1/3)</t>
  </si>
  <si>
    <t>研究、會議(SPIE研討會)</t>
  </si>
  <si>
    <t>臺美半導體合作計畫-240-GHz高效節能CMOS MIMO雷達(1/3)</t>
  </si>
  <si>
    <t>會議(ICIAM 2023)</t>
  </si>
  <si>
    <t>會議(URSI GASS 2023)</t>
  </si>
  <si>
    <t>會議(ACL 2023)</t>
  </si>
  <si>
    <t>使用深層學習之語音數位內容搜尋與瞭解(II)(3/3)</t>
  </si>
  <si>
    <t>整合無人機感測與控制建立感知與追蹤動態物之模擬與實現</t>
  </si>
  <si>
    <t>會議(SICE Annual Conference 2023)</t>
  </si>
  <si>
    <t>臺灣沙錢海膽的前世今生：星楯海膽科</t>
  </si>
  <si>
    <t>結合機器學習與物理過程模式預測蒸發散量</t>
  </si>
  <si>
    <t>會議(APC2 2023)、研究</t>
  </si>
  <si>
    <t>(新秀學者研究計畫)邁向非督導式語音理解(5/5)</t>
  </si>
  <si>
    <t>會議(SLT 2022)</t>
  </si>
  <si>
    <t>善用有限資源且具隱私保護之聯邦式學習的研發與實作(1/3)</t>
  </si>
  <si>
    <t>會議(2023ISPLED)</t>
  </si>
  <si>
    <t>300 GHz頻段低損耗轉接結構</t>
  </si>
  <si>
    <t>會議(2023URSI GASS)</t>
  </si>
  <si>
    <t>CREATE IX：亞洲增生與碰撞大地構造研究整合型計畫-IV (ACT in Asia-IV)-CREATE IX：子計畫五-InSAR研究紮格羅斯(Zagros)地震週期的間接性生長褶皺演育</t>
  </si>
  <si>
    <t>會議(IUGG2023)</t>
  </si>
  <si>
    <t>學門主題式計畫-永續水資源治理：南區水資源供需網絡與產業發產策略之整併提升-學門主題式計畫-永續水資源治理：南區水資源供需網絡與產業發產策略之整併提升(2/3)</t>
  </si>
  <si>
    <t>會議(2023 McDonnell International Scholars Academy Glob)</t>
  </si>
  <si>
    <t>結合邊緣運算與智慧電網的電動車物聯網(1/3)</t>
  </si>
  <si>
    <t>研究、會議(IEEE 802.11 Standard Meeting)</t>
  </si>
  <si>
    <t>台灣周遭地區第四紀火山活動探查 (3)</t>
  </si>
  <si>
    <t>創建新穎人工智慧與系統動態以提升水-糧食-能源鍵結協同作用─考量宏觀(全流域)與微觀(客製化)規模(1/3)</t>
  </si>
  <si>
    <t>會議(PAWEES 2023)</t>
  </si>
  <si>
    <t>適用於異質平行運算系統與應用之高可靠度及高效能架構與機制(2/3)</t>
  </si>
  <si>
    <t>可適應於多種環境下的全視角強健車輛重識別系統(2/3)</t>
  </si>
  <si>
    <t>善用有限資源且具隱私保護之聯邦式學習的研發與實作(2/3)</t>
  </si>
  <si>
    <t>會議(2023 ISLPED)</t>
  </si>
  <si>
    <t>紅樹林碳匯機制與碳抵減交易經濟效益評估-紅樹林碳收支與微生物幫浦運作機制(子計畫四)</t>
  </si>
  <si>
    <t>孔隙與達西尺度的非飽和層殘餘水-入滲水交互作用研究(2/3)</t>
  </si>
  <si>
    <t>會議(2023 PAEWWS)</t>
  </si>
  <si>
    <t xml:space="preserve">國際合作鏈結法人-整合生態友善農法與綠色基礎建設邁向農業部門責任消費與生產(2/3)
</t>
  </si>
  <si>
    <t xml:space="preserve">會議(AI </t>
  </si>
  <si>
    <t>因應淨零政策之食農體系的調適與建議-因應淨零政策之食農體系的調適與建議(1/4)</t>
  </si>
  <si>
    <t>會議(2023 PAWEES)</t>
  </si>
  <si>
    <t>(轉撥外校)學門主題式計畫-永續水資源治理：南區水資源供需網絡與產業發產策略之整併提升-學門主題式計畫-永續水資源治理：南區水資源供需網絡與產業發產策略之整併提升(2/3)</t>
  </si>
  <si>
    <t>會議(2023 ASA CSSA and SSSA International Meeting)</t>
  </si>
  <si>
    <t>以古海洋學多重代用指標解讀北極於第四紀晚期之氣候變遷及其與全球氣候之關聯(2/2)</t>
  </si>
  <si>
    <t>會議(IEEE WF-IoT)</t>
  </si>
  <si>
    <t>多重輸入多重輸出雷達系統結合廣義旁波束器之可適性波束成型技術之研究</t>
  </si>
  <si>
    <t>會議(Intelligent Systems Conference 2023)</t>
  </si>
  <si>
    <t>會議(MIDL 2023)、研究</t>
  </si>
  <si>
    <t>會議(Auto-ID Labs Asia Workshop)</t>
  </si>
  <si>
    <t>以波浪狀甲基丙烯酸明膠電紡絲製作三維細胞培養系統之研發</t>
  </si>
  <si>
    <t>會議(MBI 2023 Conference)</t>
  </si>
  <si>
    <t>大規模地震情境模擬及災損推估－大規模地震情境模擬及災損推估(1/4)</t>
  </si>
  <si>
    <t>會議(Japan-Taiwan-New Zealand Seismic Hazard Assessment Meeting)</t>
  </si>
  <si>
    <t>台灣陸上與海洋環境中碘-129之時序分析與其對環境變遷的意義(3/3)</t>
  </si>
  <si>
    <t>會議(2023 EAAMS-9)</t>
  </si>
  <si>
    <t>開發整合式精準分離技術應用於有價資源之梯級回收邁向農業循環經濟(5/5)</t>
  </si>
  <si>
    <t>會議(AIChE 2023)</t>
  </si>
  <si>
    <t>尖端深層學習技術下語音知識之分析、組織及應用(1/3)</t>
  </si>
  <si>
    <t>會議(Interspeech 2023)</t>
  </si>
  <si>
    <t>穩定且可重複使用的分散式分子計算系統(2/3)</t>
  </si>
  <si>
    <t>研究、會議(UCLA Pushing The Boundaries: Neuroscience, Cognition, And Life)</t>
  </si>
  <si>
    <t>穩定且可重複使用的分散式分子計算系統(3/3)</t>
  </si>
  <si>
    <t>重建六十萬年來環地中海西風帶氣候演變歷史(2/3)</t>
  </si>
  <si>
    <t>會議(AGU 2023)</t>
  </si>
  <si>
    <t>河口泥流之建模、實驗與生態地貌評估(1/3)</t>
  </si>
  <si>
    <t>Twitch內容傳遞網路之探測機制設計(2/3)</t>
  </si>
  <si>
    <t>會議(SenSys 2023)</t>
  </si>
  <si>
    <t>Twitch內容傳遞網路之探測機制設計(1/3)</t>
  </si>
  <si>
    <t>會議(DNA29)</t>
  </si>
  <si>
    <t>會議(PZETS 2023)</t>
  </si>
  <si>
    <t>參與式土壤地下水永續管理決策架構發展－以濁水溪沖積扇地下水管理為例-參與式土壤地下水永續管理決策架構發展－以濁水溪沖積扇地下水管理為例(總計畫)(3/3)</t>
  </si>
  <si>
    <t>會議(GUS2023)</t>
  </si>
  <si>
    <t>建構以農業有機資材循環利用為基礎之消費生產框架與綠色循環經濟模式-應用生物厭氧反應技術轉化農業有機資材製備可循環利用之產業原料物質(總計畫暨子計畫一)(3/3)</t>
  </si>
  <si>
    <t>以機器學習橋接地球科學領域中常規與岩芯掃描技術之應用：綜合德國、阿根廷與西北太平洋之材料為例(3/3)</t>
  </si>
  <si>
    <t>會議(2023 AGU)、研究</t>
  </si>
  <si>
    <t>會議(PZETS2023.Global Climate Summit峰會)</t>
  </si>
  <si>
    <t>北極斯瓦爾巴群島阿瓦茨馬克與沃德瑪冰川之冰震特性研究</t>
  </si>
  <si>
    <t>西太平洋與東亞區域主要板塊邊界帶之活動構造、極端事件記錄與地質災害特性（二）(3/3)</t>
  </si>
  <si>
    <t>以陣列地震學與動力學探索南台灣由隱沒至碰撞岩石圈尺度構造整合型研究-總計畫暨子計畫一-以陣列遠震接收函數解析南台灣隱沒-碰撞過渡帶岩石圈不連續面構造(3/3)</t>
  </si>
  <si>
    <t>以陣列地震學與動力學探索南台灣由隱沒至碰撞岩石圈尺度構造整合型研究-子計畫二-台灣區域隱沒板塊構造及地震波特性探討(2/3)</t>
  </si>
  <si>
    <t>會議(CONTINENTAL COLLISION ZONE VOLCANISM AND ASSOCIATED HAZARDS International Conference)</t>
  </si>
  <si>
    <t>傅蘭雅「時新小說」徵文活動新考--以晚清三大時弊的發展為中心(1/3)</t>
  </si>
  <si>
    <t>台灣海域海生物腐蝕防治新對策-綠色防汙控制技術與高效率抑菌診斷平台之建立(II)</t>
  </si>
  <si>
    <t>出席第四十九屆冶金鍍層與薄膜國際研討會</t>
  </si>
  <si>
    <t>華北地區舊石器時代晚期技術創新的行為層面：以山西柿子灘遺址為例(1/2)</t>
  </si>
  <si>
    <t>考古田野研究</t>
  </si>
  <si>
    <t>第四十九屆冶金鍍層與薄膜國際研討會</t>
  </si>
  <si>
    <t>閒居、圖繪與奇石––山水與園林文學三題(2/3)</t>
  </si>
  <si>
    <t>繪本共讀之會話分析</t>
  </si>
  <si>
    <t>出席2023 STEM/STEAM and Education Conference</t>
  </si>
  <si>
    <t>邁向研究資料基礎建設：資料共享實務與資料之學術影響力探索(5/5)</t>
  </si>
  <si>
    <t>出席iConference國際會議</t>
  </si>
  <si>
    <t>從儀式與物質文化看資本主義的轉化過程︰峇里島文化產業的研究(1/2)</t>
  </si>
  <si>
    <t>哈代小說「遠離塵囂」中的互織主體性</t>
  </si>
  <si>
    <t>出席 Society for Global Nineteenth-Century Studies國際會議</t>
  </si>
  <si>
    <t>卡蒂婭·彼得羅夫斯卡雅《也許艾斯特》中的數位記憶以及離散性未來</t>
  </si>
  <si>
    <t>重繪太平洋空間：追索近期太平洋內之文化接合(2/3)</t>
  </si>
  <si>
    <t>都市空間與臺灣文學Ⅱ</t>
  </si>
  <si>
    <t>論誤聽響度重音的感知起因</t>
  </si>
  <si>
    <t>出席The 30th Manchester Phonology Meeting發表研究成果論文</t>
  </si>
  <si>
    <t>跨境‧交混‧連結：當代台灣電影中的移動者與跨國性(5/5)</t>
  </si>
  <si>
    <t>出席AAS-in-Asia 2023年會及首爾移地研究</t>
  </si>
  <si>
    <t>日常與非常：白色恐怖記憶與臺灣小說書寫</t>
  </si>
  <si>
    <t>出席The 27th Asian Studies Conference Japan國際會議</t>
  </si>
  <si>
    <t>影響外語配對口語測驗表現之因素(3/3)</t>
  </si>
  <si>
    <t>出席2023 JALT Hokkaido Winter Language Teaching Conference</t>
  </si>
  <si>
    <t>物質的隱藏形而上屬性(1/4)</t>
  </si>
  <si>
    <t>參加早稻田大學全球宗教哲學會議並發表論文</t>
  </si>
  <si>
    <t>新世紀台灣女性詩學探論(2001-2020)(1/3)</t>
  </si>
  <si>
    <t>參加2023 AAS in Asia國際會議並發表論文</t>
  </si>
  <si>
    <t>端粒延長蛋白Zscan4於端粒綜合症動物模式之研究</t>
  </si>
  <si>
    <t>參加2023 ISSCR Annual Meeting並發表研究成果</t>
  </si>
  <si>
    <t>古文《尚書》與漢、宋學（三） ——以齊召南、周春、梁上國、焦循為討論中心(1/3)</t>
  </si>
  <si>
    <t>出席EACP國際會議及移地研究</t>
  </si>
  <si>
    <t>唐代陶俑總合研究(1/3)</t>
  </si>
  <si>
    <t>臺灣大學圖書館日文古籍之研究: 以宗教類為主(1/2)</t>
  </si>
  <si>
    <t>臺灣大學圖書館日文古籍之研究: 以宗教類為主(2/2)</t>
  </si>
  <si>
    <t>參加第二屆台灣大學京大學人文科學研究會及移地研究</t>
  </si>
  <si>
    <t>參加ASLE及AESS 2023國際會議並發表論文</t>
  </si>
  <si>
    <t>《源氏物語》陽明文庫本系統之性質—以其桐壺卷至夕顏卷為考察對象—</t>
  </si>
  <si>
    <t>從秦簡文字重新檢視古隸之形成與演變</t>
  </si>
  <si>
    <t>出席漢字跨學科研究及漢字知識挖掘國際會議及移地研究</t>
  </si>
  <si>
    <t>家族、政治、文學－－唐代小說撰作的集團性研究(2/3)</t>
  </si>
  <si>
    <t>出席美國耶魯大學第三屆中國中古文化國際學術研討會</t>
  </si>
  <si>
    <t>反諷式的真誠：探索當代愛爾蘭小說中的元現代主義(1/3)</t>
  </si>
  <si>
    <t>參加美國愛爾蘭學會年會</t>
  </si>
  <si>
    <t>以具有抗病毒活性之植生素與益生菌做為飼料添加物之研究與應用(2/2)</t>
  </si>
  <si>
    <t>出席2023年自然研究與環境創新研討會</t>
  </si>
  <si>
    <t>金子光晴的童話研究</t>
  </si>
  <si>
    <t>十至十三世紀中國南北的社會與文化：遼宋金墓葬分析(1/3)</t>
  </si>
  <si>
    <t>出席第三屆中古中國人文會議及移地研究</t>
  </si>
  <si>
    <t>十至十三世紀中國南北的社會與文化：遼宋金墓葬分析(2/3)</t>
  </si>
  <si>
    <t>日本的基礎設施與區域再結構(2/2)</t>
  </si>
  <si>
    <t>次世代胞器新蛋白成員：減數分裂細胞生殖顆粒中類三號DNA甲基?新型異構體功能探討(2/3)</t>
  </si>
  <si>
    <t>出席2023 Germinal Stem Cell Biology Conference GRC國際會議</t>
  </si>
  <si>
    <t>克莉絲汀娜?羅塞蒂的仲媒介與幽默</t>
  </si>
  <si>
    <t>英國政治經濟學與文學的「價值」：李嘉圖、德昆西、馬蒂諾，1817-1834 (II)</t>
  </si>
  <si>
    <t>出席 16th Congress of the International Society for Eighteenth-Century Studies國際會議</t>
  </si>
  <si>
    <t>唐代陶俑總合研究(3/3)</t>
  </si>
  <si>
    <t>荀子哲學的概念和論述構造之研究： 以「類」概念為切入點</t>
  </si>
  <si>
    <t>寫音現代性與東亞音樂史（2）(2/2)</t>
  </si>
  <si>
    <t>出席AAAL 2023 Conference</t>
  </si>
  <si>
    <t>從童顏到鶴髮:子音頻譜特性之語音趨同——以台灣華語平翹舌對轉為例(1/3)</t>
  </si>
  <si>
    <t>出席CNS 2023國際會議</t>
  </si>
  <si>
    <t>虛擬實境中的身體經驗與自我意識(2/2)</t>
  </si>
  <si>
    <t>出席 The 6th International Conference on Education and Psychology並發表論文</t>
  </si>
  <si>
    <t>直覺作為方法：技術與創造-物質、技術與直覺──論宗白華的「宇宙詩」學(3/3)</t>
  </si>
  <si>
    <t>寫音現代性與東亞音樂史（2）(1/2)</t>
  </si>
  <si>
    <t>「仮名書きの詩人」與謝蕪村之俳諧研究：以和漢文藝的接受與變化為中心（二）(2/2)</t>
  </si>
  <si>
    <t>「仮名書きの詩人」與謝蕪村之俳諧研究：以和漢文藝的接受與變化為中心（二）(1/2)</t>
  </si>
  <si>
    <t>認知概念與規範概念的相關邏輯(1/3)</t>
  </si>
  <si>
    <t>出席Philosophy in Southeast Asia Conference</t>
  </si>
  <si>
    <t>精神分析與文學─沒有價值的實踐(2/3)</t>
  </si>
  <si>
    <t>近世東北亞軍事後勤與環境史研究</t>
  </si>
  <si>
    <t>《莊子》中的語言與倫理性(2/2)</t>
  </si>
  <si>
    <t>出席中國古代思想史研究交流研究工作坊(專題演講)</t>
  </si>
  <si>
    <t>出席國際會議並發表論文</t>
  </si>
  <si>
    <t>出席 2023 Australasian Association of Philosophy Conference</t>
  </si>
  <si>
    <t>舌喉協同運動與台灣中文基頻產出之關聯：聲門電訊與舌位超音波之研究(1/2)</t>
  </si>
  <si>
    <t>參加2023韓國漢陽大學語音及認知科學國際研討會</t>
  </si>
  <si>
    <t>舌喉協同運動與台灣中文基頻產出之關聯：聲門電訊與舌位超音波之研究(2/2)</t>
  </si>
  <si>
    <t>臺灣華語高元音的唇形與姿態(1/2)</t>
  </si>
  <si>
    <t>出席2023國際語音科學研討會</t>
  </si>
  <si>
    <t>共感中建立批判性：阿多諾的社會啟蒙計畫(2/2)</t>
  </si>
  <si>
    <t>出席FLLT 2023國際會議</t>
  </si>
  <si>
    <t>海上詩路與馬來世界：十八至廿世紀漢詩文裡的南海行旅和風土寫作(2/3)</t>
  </si>
  <si>
    <t>參與2023 Joint International Conference on ELT並發表論文</t>
  </si>
  <si>
    <t>出席 ASSC 26 國際會議並發表論文</t>
  </si>
  <si>
    <t>歌詞理解及音樂對於欣賞悲傷歌曲的影響：功能性磁振造影研究</t>
  </si>
  <si>
    <t>參加 17th International Conference on Music Perception and Cognition並發表論文</t>
  </si>
  <si>
    <t>在德語長篇小說世界已成如此、偽造、金屬、夾克與空虛之心裡看見當今民主自由的三大試煉: COVID-19、假新聞與恐怖攻擊(1/3)</t>
  </si>
  <si>
    <t>以土地為中心的政治性：探討密克羅尼西亞雅浦人之本地政治</t>
  </si>
  <si>
    <t>論約翰。萊杜斯《論政府官員》之文本的層次及其對古羅馬憲政思想之影響發展</t>
  </si>
  <si>
    <t>悲劇中的時間性及近世帝國主義</t>
  </si>
  <si>
    <t>移地研究17天、參加SAA研討會5天</t>
  </si>
  <si>
    <t>國立清華大學轉入-互文、情感與懸疑:哈維爾.馬利亞斯的文學流變(1/3)</t>
  </si>
  <si>
    <t>移地研究、出席索里亞公爵基金會研究講座並發表學術研究成果</t>
  </si>
  <si>
    <t>海上詩路與馬來世界：十八至廿世紀漢詩文裡的南海行旅和風土寫作(3/3)</t>
  </si>
  <si>
    <t>移地研究及於新加坡國立大學演講</t>
  </si>
  <si>
    <t>近代臺灣城市宗族組織與合族祠研究</t>
  </si>
  <si>
    <t>面向華語學習者的語料庫資源與語料驅動學習方法探析</t>
  </si>
  <si>
    <t>出席EUROCALL2023會議</t>
  </si>
  <si>
    <t>「讀書」的科學：二十世紀初中國的默讀文化</t>
  </si>
  <si>
    <t>出席 2023 AAS in Asia國際會議</t>
  </si>
  <si>
    <t>心靈表徵哲學：從柏拉圖到認知科學(3/3)</t>
  </si>
  <si>
    <t>心靈表徵哲學：從柏拉圖到認知科學(2/3)</t>
  </si>
  <si>
    <t>港中台浪潮先鋒：牟敦芾的電影(II)(1/2)</t>
  </si>
  <si>
    <t>出席 Visible Evidence XXIX國際會議及參與暨威尼斯影展移地研究費</t>
  </si>
  <si>
    <t>港中台浪潮先鋒：牟敦芾的電影(II)(2/2)</t>
  </si>
  <si>
    <t>惠士奇《春秋》禮學研究(2/2)</t>
  </si>
  <si>
    <t>惠士奇《春秋》禮學研究(1/2)</t>
  </si>
  <si>
    <t>從視覺性到「外現媒介性」：文字－影像研究方法重探</t>
  </si>
  <si>
    <t>出席 The Aesthetics of Rights and Wrongs會議並發表論文、移地研究</t>
  </si>
  <si>
    <t>真實論與真實論之間</t>
  </si>
  <si>
    <t>習與性成：宋明與清代儒學中「惡」的問題(4/5)</t>
  </si>
  <si>
    <t>新世紀台灣女性詩學探論(2001-2020)(2/3)</t>
  </si>
  <si>
    <t>參加世界漢學論壇學術會議</t>
  </si>
  <si>
    <t>新世紀台灣女性詩學探論(2001-2020)(3/3)</t>
  </si>
  <si>
    <t>耶穌會在東亞的宗教地理學初探</t>
  </si>
  <si>
    <t>從「筱麒麟」到「西江月」：1980年代以來馬來西亞職業歌仔戲戲班在困境中的經營策略及劇種形塑(3/3)</t>
  </si>
  <si>
    <t>從「筱麒麟」到「西江月」：1980年代以來馬來西亞職業歌仔戲戲班在困境中的經營策略及劇種形塑(2/3)</t>
  </si>
  <si>
    <t>從研究貢獻與期刊排名探討人文社會學科高產量作者之生產力模式(1/2)</t>
  </si>
  <si>
    <t>參加 ISSI 2023 conference</t>
  </si>
  <si>
    <t>從研究貢獻與期刊排名探討人文社會學科高產量作者之生產力模式(2/2)</t>
  </si>
  <si>
    <t>啟蒙、抵抗與自覺之路：東亞莎士比亞與殖民現代性研究(1/3)</t>
  </si>
  <si>
    <t>永覺元賢（1578-1657）在江戶：著作的流傳與接受(1/2)</t>
  </si>
  <si>
    <t>與多物種共哀：動物研究的未來(2/3)</t>
  </si>
  <si>
    <t>新冠記事與感染政治(1/3)</t>
  </si>
  <si>
    <t>性別與明代戶口管理(2/2)</t>
  </si>
  <si>
    <t>出席 2023 Sgajesoeare Association of Korea Conference</t>
  </si>
  <si>
    <t>現代派運動新論(2/3)</t>
  </si>
  <si>
    <t>現代派運動新論(3/3)</t>
  </si>
  <si>
    <t>托瑪斯·德昆西與疼痛敘事</t>
  </si>
  <si>
    <t>出席 The 4th Kyoto Conference on Arts, Media and Culture並發表論文</t>
  </si>
  <si>
    <t>白銀時代的俄羅斯詩歌：象徵主義的遺產與阿克美主義的繼承和反叛(1/2)</t>
  </si>
  <si>
    <t>參加INTERFACEing 2023會議</t>
  </si>
  <si>
    <t>認知概念與規範概念的相關邏輯(2/3)</t>
  </si>
  <si>
    <t>出席Veritas Philosophy Workshop</t>
  </si>
  <si>
    <t>共感中建立批判性：阿多諾的社會啟蒙計畫(1/2)</t>
  </si>
  <si>
    <t>東亞視座與臺灣詩學：從戰前到戰後(2/3)</t>
  </si>
  <si>
    <t>後人文物件：雄渾, 物質能動性, 意識(3/3)</t>
  </si>
  <si>
    <t>AHDT Conference及DGS conference</t>
  </si>
  <si>
    <t>探討PiRNA 於組織特異性增強子調控與細胞命運決定之重要性(1/3)</t>
  </si>
  <si>
    <t>出席SFN國際會議</t>
  </si>
  <si>
    <t>第一代大學生之大學適應及其學習情境資訊經驗探究</t>
  </si>
  <si>
    <t>參加 ASIS and T年會及其會前會並發表論文</t>
  </si>
  <si>
    <t>口譯教育的科技轉向：結合影像、聲音與文字的同儕回饋</t>
  </si>
  <si>
    <t>參加於澳洲雪梨舉辦的第十四屆國際雙語研討會</t>
  </si>
  <si>
    <t>擴增實境技術支援視障讀者科學閱讀之實踐：地球科學圖像擴增回饋系統之研發與推廣(1/3)</t>
  </si>
  <si>
    <t>出席ASIST資訊科學技術學會2023年度研討會</t>
  </si>
  <si>
    <t>語言對於情緒概念轉變以及情緒訊息處理的影響(2/3)</t>
  </si>
  <si>
    <t>出席 Annual Meeting for the Society for Psychophysiolog</t>
  </si>
  <si>
    <t>會議口譯專業英語：會議開幕致詞之修辭結構</t>
  </si>
  <si>
    <t>出席KAMC2023國際會議</t>
  </si>
  <si>
    <t>探討紫孢菌Purpureocillium sp. BA1S菌株對PBAT塑膠農膜的生分解機制及其應用</t>
  </si>
  <si>
    <t>參加亞洲微生物生態學會及東京大學移地研究</t>
  </si>
  <si>
    <t>以形容詞為基底之日本昔話詞彙研究----場所篇</t>
  </si>
  <si>
    <t>「不再瘋狂」：查爾斯‧布羅克登‧布朗與失能研究(1/2)</t>
  </si>
  <si>
    <t>出席American Dreams, Amercian Crises International Symposium</t>
  </si>
  <si>
    <t>由消費模式差異論東亞的?化交流與邊界：以唐宋時期的貿易陶瓷為例(1/2)</t>
  </si>
  <si>
    <t>由消費模式差異論東亞的?化交流與邊界：以唐宋時期的貿易陶瓷為例(2/2)</t>
  </si>
  <si>
    <t>史學研究者的檔案資訊行為：基於認知、行為樣態、與質量混合方法之研究取徑(2/3)</t>
  </si>
  <si>
    <t>出席ASIS and T國際會議</t>
  </si>
  <si>
    <t>混語化的戲劇力：法語與英語的美洲（1960s-80s）(3/3)</t>
  </si>
  <si>
    <t>出席American Dreams, American Crises international Symposium</t>
  </si>
  <si>
    <t>公民科學支持永續發展：資料實踐流程剖繪與資料賦能的共同設計</t>
  </si>
  <si>
    <t>出席2023 Asis and T Annual Meeting</t>
  </si>
  <si>
    <t>都市空間中的台灣文學研究Ⅲ</t>
  </si>
  <si>
    <t>出席ASIST 2023國際會議</t>
  </si>
  <si>
    <t>解鎖推想世界：論天禧年小說的奇特寫實派(3/3)</t>
  </si>
  <si>
    <t>出席120th PAMLA Conference</t>
  </si>
  <si>
    <t>以 HC-Pro 誘導自由型微型核酸之累積特性進行RNA 誘導型靜默複合體組裝及微型核酸-AGO1 裝載機制之研究(1/3)</t>
  </si>
  <si>
    <t>HC-Pro抑制植物微型核酸甲基化所誘發細胞自噬型 ARGONAUTE 1 降解之研究</t>
  </si>
  <si>
    <t>約翰·德萊頓後期戲劇與伊比鳩魯倫理學(2/2)</t>
  </si>
  <si>
    <t>出席第十六屆國際十八世紀學會 2023 ISCES Congress並發表論文</t>
  </si>
  <si>
    <t>英雄本事:文學與現實中的跨大西洋畜牛研究之二 (第二與第三年)(1/2)</t>
  </si>
  <si>
    <t>出席國際會議並發表研究成果</t>
  </si>
  <si>
    <t>利用多重代用指標重建北太平洋海表溫在過去不同二氧化碳濃度下的變化(2/3)</t>
  </si>
  <si>
    <t>IFRS 9 金融工具對財報可比性的影響</t>
  </si>
  <si>
    <t xml:space="preserve">研究海洋鋇同位素之源與匯的變化：示蹤海洋鋇與碳的循環(2/3)
</t>
  </si>
  <si>
    <t>從個體表現到生態系的穩定性: 珊瑚礁視角(1/3)</t>
  </si>
  <si>
    <t>全球金融危機下年輕企業的聯盟戰略(1/3)</t>
  </si>
  <si>
    <t>智慧經濟下的台灣產業發展與台商轉型路徑(1/2)</t>
  </si>
  <si>
    <t>海洋同位素空間圖的建立以及後續應用於生物生理生態的調查：以頭足類為例(1/3)</t>
  </si>
  <si>
    <t>強制公開揭露與盈餘宣告之交易量(1/2)</t>
  </si>
  <si>
    <t>從虛擬服務互動中培養顧客親密關係：虛擬服務體驗中之顧客數位融洽關係探討、量表發展與實證模型建立(2/2)</t>
  </si>
  <si>
    <t>董監事責任險、會計穩健性與投資人長短期偏好(1/3)</t>
  </si>
  <si>
    <t>制度觀點下的產品多角化策略：國際投資與策略雙元效果(2/2)</t>
  </si>
  <si>
    <t>上新世期間的東太平洋古海洋學:從短期變化到長期趨勢</t>
  </si>
  <si>
    <t>探索組織數位化決策 - 由組織研究及策略人力資源管理觀點出發(1/3)</t>
  </si>
  <si>
    <t>探索組織數位化決策 - 由組織研究及策略人力資源管理觀點出發(2/3)</t>
  </si>
  <si>
    <t>美國會計準則ASC 606 (客戶合約之收入) 對於併購效率的影響</t>
  </si>
  <si>
    <t>臺灣海域作業化四維氣象-海洋研究與防災觀測網-臺灣海域作業化四維氣象-海洋研究與防災觀測網(1/4)(轉撥部分經費至臺灣海洋大學及中央大學)</t>
  </si>
  <si>
    <t>競爭者創新對公司財務策略影響之研究(2/3)</t>
  </si>
  <si>
    <t>參加2023歐洲財務管理學會年會</t>
  </si>
  <si>
    <t>文化、制度與治理結構：國際策略聯盟績效的趨力</t>
  </si>
  <si>
    <t>創新產品的價值: 無形資產的角色(2/2)</t>
  </si>
  <si>
    <t>聯盟管理學習：知識連結與關係管理機制之關聯性研究(2/2)</t>
  </si>
  <si>
    <t>國際研討會、移地研究</t>
  </si>
  <si>
    <t>全球供應鏈連結、企業政治活動與全球新產品發展之關聯性研究</t>
  </si>
  <si>
    <t>深海生物多樣性探勘 (第三階段): 邁向新視野(2/3)</t>
  </si>
  <si>
    <t>廣告阻截軟體、廣告主訊息設計、與影音串流平台競爭策略互動之研究</t>
  </si>
  <si>
    <t>跨文化領導能力的培養：突破領導多元文化背景員工的困境(1/2)</t>
  </si>
  <si>
    <t>西北太平洋海洋藍碳整合研究－西北太平洋海洋藍碳整合研究(2/4)</t>
  </si>
  <si>
    <t>認列於資產負債表與揭露於附註揭露之租賃資訊對投資人有差異嗎?從股市崩盤風險談起(2/2)</t>
  </si>
  <si>
    <t>臺灣海域作業化四維氣象-海洋研究與防災觀測網-臺灣海域作業化四維氣象-海洋研究與防災觀測網(2/4)</t>
  </si>
  <si>
    <t>微米尺度的4D沉積學：以機器學習結合高解析度岩心掃描技術破析極端事件之地質紀錄(2/3)</t>
  </si>
  <si>
    <t>高效率AI資料中心在智慧城市 — 藉由解決TCP Incast和封包重傳問題提升資料中心網路校能(3/3)</t>
  </si>
  <si>
    <t>OBTAIN：亞熱帶活動構造區之高山水文地質與化學風化侵蝕作用對於碳收支和元素循環之調節(2/3)</t>
  </si>
  <si>
    <t>關於美式或歐式多資產極值選擇權的三篇論文(3/3)</t>
  </si>
  <si>
    <t>關於美式或歐式多資產極值選擇權的三篇論文(2/3)</t>
  </si>
  <si>
    <t>普通股所有權與管理階層薪資</t>
  </si>
  <si>
    <t>智慧經濟下的台灣產業發展與台商轉型路徑(2/2)</t>
  </si>
  <si>
    <t>(臺灣海洋大學轉撥共同執行)西北太平洋海洋藍碳整合研究－西北太平洋海洋藍碳整合研究(2/4)</t>
  </si>
  <si>
    <t>機器人-人工協同整合之智慧物流系統(3/3)</t>
  </si>
  <si>
    <t>分開揭露裁決性紅利及以計畫為基礎紅利是否提供增額資訊內涵</t>
  </si>
  <si>
    <t>放空交易是否有助於預測公司盈餘</t>
  </si>
  <si>
    <t>利用鮪魚探研海洋汞之污染並藉同位素追蹤來源</t>
  </si>
  <si>
    <t>全球金融危機下年輕企業的聯盟戰略(2/3)</t>
  </si>
  <si>
    <t>股東訴訟與商譽減損認列的及時性</t>
  </si>
  <si>
    <t>以固態發酵生產具延緩衰老功效之發芽台灣藜產物(3/3)</t>
  </si>
  <si>
    <t>文化與創造力的關係–探討賦權與心理安全氛圍的角色(2/3)</t>
  </si>
  <si>
    <t>東沙隆起晚中新世以來的震測地層學與地質事件研究(2/3)</t>
  </si>
  <si>
    <t>學門主題式計畫-虛實智能設備健康保養與擴增實境製造技術(2/3)</t>
  </si>
  <si>
    <t>人造核種鈾236、碳14、與持久性有機汙染物在熱帶與副熱帶西太平洋水域中之分布</t>
  </si>
  <si>
    <t>移地研究(國際航次JDFR #TN421)</t>
  </si>
  <si>
    <t>盈餘持續性與財報中研究與發展相關文字揭露情緒之關聯性：以自然語言處理與理解方法分析(1/2)</t>
  </si>
  <si>
    <t>合作智慧行銷策略(1/3)</t>
  </si>
  <si>
    <t>移地研究、國際研討會</t>
  </si>
  <si>
    <t>合作智慧行銷策略(2/3)</t>
  </si>
  <si>
    <t>奈米直鏈澱粉及奈米纖維素微粒製備攜帶葉黃素之Pinkering乳化的物化性質與體外消化性質(2/3)</t>
  </si>
  <si>
    <t>黑潮到紊流之間的能量交換觀測研究-子計畫：黑潮於海底山引發之水動力過程、渦漩與水團變異之研究(2/3)</t>
  </si>
  <si>
    <t>使用內切?與液相層析串聯軌道式質譜儀發展阿拉伯半乳聚醣分析法及其應用</t>
  </si>
  <si>
    <t>強制揭露永續報告資訊之影響</t>
  </si>
  <si>
    <t>範疇報酬資料包絡分析與條件風險價值強化學習以最佳化產能決策(1/3)</t>
  </si>
  <si>
    <t>範疇報酬資料包絡分析與條件風險價值強化學習以最佳化產能決策(2/3)</t>
  </si>
  <si>
    <t>選擇權隱含資訊、非系統性風險 與 R-square(1/2)</t>
  </si>
  <si>
    <t>高知名品牌對比偏差的逆轉效應(1/2)</t>
  </si>
  <si>
    <t>海洋同位素空間圖的建立以及後續應用於生物生理生態的調查：以頭足類為例(2/3)</t>
  </si>
  <si>
    <t>強制公開揭露與盈餘宣告之交易量(2/2)</t>
  </si>
  <si>
    <t>增進新興市場供應商與跨國客戶的關係績效：檢驗虛擬以及關係治理在台灣和中國的影響(1/2)</t>
  </si>
  <si>
    <t>分析師團隊與研究報告特性</t>
  </si>
  <si>
    <t>增進新興市場供應商與跨國客戶的關係績效：檢驗虛擬以及關係治理在台灣和中國的影響(2/2)</t>
  </si>
  <si>
    <t>公允價值、企業合併與研究發展支出(3/3)</t>
  </si>
  <si>
    <t>人造核種鈾236、碳14、與持久性有機汙染物在熱帶與副熱帶西太平洋水域中之分布三年期規劃(II)及鍺在亞熱帶太平洋海水中的化學種類型態變化與生物利用性研究(III):有光層的生物分化作用</t>
  </si>
  <si>
    <t>學門主題式計畫-虛實智能設備健康保養與擴增實境製造技術(3/3)</t>
  </si>
  <si>
    <t>以PCS生物反應器優化生產紫芝菌絲體中抑制黑色素生成之成分(1/3)</t>
  </si>
  <si>
    <t>深海生物多樣性探勘 (第三階段): 邁向新視野(3/3)</t>
  </si>
  <si>
    <t>國際會議、移地研究</t>
  </si>
  <si>
    <t>再探企業政治活動：政治連結的綜效與外溢效果(1/2)</t>
  </si>
  <si>
    <t>再探企業政治活動：政治連結的綜效與外溢效果(2/2)</t>
  </si>
  <si>
    <t>貼心而不過度的服務: 服務人員與顧客互動中的服務留心行為與服務適切度之探討、量表發展與實證模型建立</t>
  </si>
  <si>
    <t>特殊目的收購公司研究</t>
  </si>
  <si>
    <t>國際研討會、移地研究(出席芝加哥FMA會議)</t>
  </si>
  <si>
    <t>外國公司在美國證券交易所上市</t>
  </si>
  <si>
    <t>國際研討會、移地研究(美國俄亥俄州大學移地研究)</t>
  </si>
  <si>
    <t>陸源/非陸源物質在高輸砂量之河-海輸運系統中的宿命整合研究(XV)-子計畫:海床歧異度對底棲生態系統碳循環之影響(VI)</t>
  </si>
  <si>
    <t>由DART資料中擷取經驗格林函數:海嘯預警運用與長期氣候變遷之監測</t>
  </si>
  <si>
    <t>消費者撰寫產品評論中"信任屬性"的動機,文字內容,與行為分析(2/3)</t>
  </si>
  <si>
    <t>轉投資子公司上市行為及創新行為之研究(3/3)</t>
  </si>
  <si>
    <t>轉投資子公司上市行為及創新行為之研究(2/3)</t>
  </si>
  <si>
    <t>結合大氣低溫電漿技術和智慧化製程判斷系統優化茶葉品質(2/2)</t>
  </si>
  <si>
    <t>國際研討會(智利耳石年會發表論文)</t>
  </si>
  <si>
    <t>基於基因資訊之疾病預測及人工智慧判讀系統(1/2)</t>
  </si>
  <si>
    <t>應用於超高解析度VR/AR之近眼顯示關鍵技術(2/2)</t>
  </si>
  <si>
    <t>基於機器學習與結合長波長多功能導管式光學同調斷層掃描術於早期口腔癌診斷(5/5)</t>
  </si>
  <si>
    <t>針對多波段氮化物合金元件之載子侷限化效應進行數值分析和實驗驗證(2/3)</t>
  </si>
  <si>
    <t>員工可以自主發揮創意嗎？發展型工作挑戰對前線員工服務創造力之影響</t>
  </si>
  <si>
    <t>農藥議題：新聞建構的跨媒體比較與農民知識形成</t>
  </si>
  <si>
    <t>適應性多模態人機協同之手術機器人開發(2/4)</t>
  </si>
  <si>
    <t>發展倍頻顯微術以從事非侵入式周邊神經病變病理檢測(2/3)</t>
  </si>
  <si>
    <t>分波多工光纖量子通訊網路中量子密鑰分發關鍵零組件及系統整合研發--由工程的角度出發(2/5)</t>
  </si>
  <si>
    <t>知覺填補效應的神經計算(3/4)</t>
  </si>
  <si>
    <t>鎳壓力對根瘤線蟲的致病力影響與相關機制研究</t>
  </si>
  <si>
    <t>人類知覺的分子生物關聯(1/4)</t>
  </si>
  <si>
    <t>相關結構分析之面向：估計與模型評估(2/3)</t>
  </si>
  <si>
    <t>組間呼吸控制影響高強度阻力運動頸動脈血流動力學與血壓變異度之生理效益</t>
  </si>
  <si>
    <t>建立台灣人泛參考基因組提升短序列回貼正確性並應用於免疫反應預測</t>
  </si>
  <si>
    <t>從台灣人特有的DNA變異探尋具組織特異性的轉錄調控單核?酸變異(3/3)</t>
  </si>
  <si>
    <t>從台灣人特有的DNA變異探尋具組織特異性的轉錄調控單核?酸變異(2/3)</t>
  </si>
  <si>
    <t>可撓性氧化物電晶體電路於肌膚電子之應用(3/3)</t>
  </si>
  <si>
    <t>新移民對於鄉村人口結構與勞動力的影響</t>
  </si>
  <si>
    <t>出席國際會議及移地研究</t>
  </si>
  <si>
    <t>二維材料與凡德瓦介面之兆赫聲譜學(2/3)</t>
  </si>
  <si>
    <t>使命型創業中的個人自覺與集體實現：一項價值驅動的觀點(1/2)</t>
  </si>
  <si>
    <t>中文幼童學習英文的語音處理神經機制的發展變化(2/2)</t>
  </si>
  <si>
    <t>臺灣農業結構發展的社會經濟地理圖像：農業分化現象的成因與後果(1/3)</t>
  </si>
  <si>
    <t>主管對員工建言之回應:回應策略之前因與後果分析(3/3)</t>
  </si>
  <si>
    <t>利用水平配向的自發性邊緣快速液晶技術</t>
  </si>
  <si>
    <t>樹木褐根病菌之侵染過程與致病機制探討</t>
  </si>
  <si>
    <t>以校為家學校運動教練職家衝突之脈絡：資源保存理論的觀點</t>
  </si>
  <si>
    <t>開發深紫外光氮化鋁鎵、紅光氮化銦鎵(微)發光二極體及雷射二極體分析技術</t>
  </si>
  <si>
    <t>健身教練的性別化身體形構與性別協商</t>
  </si>
  <si>
    <t>精熟動機概念的文化比較及對幼兒精熟動機的預測力(2/2)</t>
  </si>
  <si>
    <t>整合永續發展目標之生態系服務與土地治理：以濁水溪流域為例-生態系服務之參與式情境建構應用於集水區的未來環境治理(子計畫四)</t>
  </si>
  <si>
    <t>費區納心理物理學：以韋伯函數為本之同質模式</t>
  </si>
  <si>
    <t>以頻率域葉綠素螢光生命期影像監測牛番茄水分與溫度逆境之系統開發(1/2)</t>
  </si>
  <si>
    <t>探討馬鈴薯病毒Y的生物與分子特性以及其與馬鈴薯抗病毒免疫路徑之交互作用(1/2)</t>
  </si>
  <si>
    <t>尖端腦科學光學影像平台-尖端腦科學光學影像平台(2/2)</t>
  </si>
  <si>
    <t>結合即時資訊收集與模擬以建構適應性智慧電網回控機制之研究(3/3)</t>
  </si>
  <si>
    <t>結合即時資訊收集與模擬以建構適應性智慧電網回控機制之研究(1/3)</t>
  </si>
  <si>
    <t>以具高擴增性及可變性的寬光束雙向掃描模組建構高角解析度的長距離陸基光達系統(II)</t>
  </si>
  <si>
    <t>開發臨床即時檢測與預後系統於慢性腎臟病的精準診斷與治療(1/3)</t>
  </si>
  <si>
    <t>基於多重感測器融合之智慧蜂箱健康監測系統</t>
  </si>
  <si>
    <t>建構高品質基因體組裝以發掘台灣與日本之稻米地方品種與現代品種之分子演化歷史</t>
  </si>
  <si>
    <t>因應氣候變遷淺山坡地農業生態系服務調適策略研究(3/4)</t>
  </si>
  <si>
    <t>應用深度學習於氣味類別預測及其成分組成之分析-以精品咖啡為例</t>
  </si>
  <si>
    <t>員工個別協議與組織未來時間觀：個人–環境適配觀點與目標導向觀點(1/3)</t>
  </si>
  <si>
    <t>鉛酸液流電池模組化及併網研究(II)(1/2)</t>
  </si>
  <si>
    <t>農水產全球生產網絡與自然：環境認證、智慧農業與田間照護</t>
  </si>
  <si>
    <t>跨領域解開大腦學習之謎–以小胖威利症為起點(1/3)</t>
  </si>
  <si>
    <t>移地研究及出席國際會議</t>
  </si>
  <si>
    <t>數據驅動智能決策與區塊鏈用於無人機系統風險評估暨個人化保險平台之建置</t>
  </si>
  <si>
    <t>超寬頻掃頻雷射研發暨顯微成像應用-超寬頻掃頻晶體光纖雷射研製(總計畫及子計畫一)(2/2)</t>
  </si>
  <si>
    <t>開發肌鈣蛋白I與D-二元體之雙適體電化學感測晶片於心血管疾病之生物標記輔助診斷</t>
  </si>
  <si>
    <t>低成本無毒性時間溫度指示劑之開發並應用於鮮乳品質監控</t>
  </si>
  <si>
    <t>針對多波段氮化物合金元件之載子侷限化效應進行數值分析和實驗驗證(3/3)</t>
  </si>
  <si>
    <t>危機與轉機：不同結構家庭功能之探討(1/3)</t>
  </si>
  <si>
    <t>運用熱載子效應於矽基中紅外光偵測器之研究(1/3)</t>
  </si>
  <si>
    <t>藍色經濟與海洋環境政治：水下物質、海洋生物與漁村社區</t>
  </si>
  <si>
    <t>透明顯示影像品質與應用之研究(1/2)</t>
  </si>
  <si>
    <t>可撓性氧化鉿基之鐵電氧化物半導體電晶體技術開發</t>
  </si>
  <si>
    <t>超高解析微型顯示器技術與智慧醫療應用(1/2)</t>
  </si>
  <si>
    <t>現場可程式化光電邏輯閘陣列與高解析溫度感測器之研究(1/3)</t>
  </si>
  <si>
    <t>性別差異於認知老化與阿茲海默症早期偵測之研究 (L03)(3/3)</t>
  </si>
  <si>
    <t>生長-防禦權衡相關蛋白經由保守性受體感知以提升植物誘導抗病效能</t>
  </si>
  <si>
    <t>溝通型態的年齡差異：以新科技來嘗試協助長者(2/3)</t>
  </si>
  <si>
    <t>一般策略專案計畫(整合型)異質介面雙載子電晶體及其功率放大電路模組(2/2)</t>
  </si>
  <si>
    <t>藉由比較基因體學分析闡明 Pestalotiopsis 和 Pseudopestalotiopsis 的致病性和生活型態轉變(1/3)</t>
  </si>
  <si>
    <t>記憶引導行為的神經機制(2/3)</t>
  </si>
  <si>
    <t>居家照顧中的「咱們」：家庭照顧者/跨處境他者的心理經驗現象與互為關係流變(2/3)</t>
  </si>
  <si>
    <t>開發全腦介觀極限影像平台以從事大腦解構、解訊及創新治療-開發全腦介觀極限影像平台以從事大腦解構、解訊及創新治療(1/2)</t>
  </si>
  <si>
    <t>神經科學之行銷傳播應用與社會影響研究</t>
  </si>
  <si>
    <t>在司法訪談脈絡下與兒童建立良好的投契關係</t>
  </si>
  <si>
    <t>一般策略專案計畫(整合型)超高解析微型顯示器技術與智慧醫療應用(1/2)</t>
  </si>
  <si>
    <t>邁向太赫茲磷化銦異質介面雙載子電晶體及其功率放大電路模組(1/2)</t>
  </si>
  <si>
    <t>數位微流體於液態切片生物標記的檢測：以糖尿病腎病變為例(3/3)</t>
  </si>
  <si>
    <t>有機分子量子特性及應用之研究(1/3)</t>
  </si>
  <si>
    <t>邁向太赫茲磷化銦異質介面雙載子電晶體及其功率放大電路模組(2/2)</t>
  </si>
  <si>
    <t>鉛酸液流電池模組化及併網研究(II)(2/2)</t>
  </si>
  <si>
    <t>以深度學習及神經造影探討視覺環境理解-以深度學習及神經造影探討視覺環境理解(3/3)</t>
  </si>
  <si>
    <t>氧化鎵鈮酸鋰異質結構之極化場量工程與色心光源應用(2/3)</t>
  </si>
  <si>
    <t>氣候變遷對台灣農業之影響評估</t>
  </si>
  <si>
    <t>出席AES年會</t>
  </si>
  <si>
    <t>參與超級B介子工廠升級工作暨研析稀有B介子衰變-總計畫暨子計畫一:量產升級後之中央漂移室前端訊號讀出電路板(3/3)</t>
  </si>
  <si>
    <t>移地研究KEK B2GM</t>
  </si>
  <si>
    <t>深度機器學習在對撞機物理中的應用(1/3)</t>
  </si>
  <si>
    <t>HPNP2023並演講、移地研究</t>
  </si>
  <si>
    <t>透過希格斯粒子現象學探究TeV尺度之物理(3/3)</t>
  </si>
  <si>
    <t>透過希格斯粒子現象學探究TeV尺度之物理(1/3)</t>
  </si>
  <si>
    <t>Belle II 實驗反中子之鑑別及其於物理分析之應用(2/2)</t>
  </si>
  <si>
    <t>微型高靈敏奈米孔陣列整合微流體於全血外泌体阿茲海默症早期診斷(1/3)</t>
  </si>
  <si>
    <t>標準模型外高精度味物理研究(3/3)</t>
  </si>
  <si>
    <t>移地研究、PASCOS 2023並演講</t>
  </si>
  <si>
    <t>標準模型外高精度味物理研究(2/3)</t>
  </si>
  <si>
    <t>量子系統推動小組規劃計畫(2/5)</t>
  </si>
  <si>
    <t>矽基量子元件、量子計算與量子通訊(5/5)</t>
  </si>
  <si>
    <t>臺灣大學-IBM量子電腦中心(1/3)</t>
  </si>
  <si>
    <t xml:space="preserve">量子電腦推動及推廣計畫(3/3)
</t>
  </si>
  <si>
    <t>中性KL介子稀有衰變(1/3)</t>
  </si>
  <si>
    <t>矽偵測器研發製成與 CMS 物理數據分析</t>
  </si>
  <si>
    <t>尋找中性K介子稀有衰變-日本強子加速器KOTO實驗 (II)(2/3)</t>
  </si>
  <si>
    <t>FPCP 22023並演講</t>
  </si>
  <si>
    <t>降雨引致邊坡破壞及土砂運移過程之監測、調查與分析之精進研究-以神木村集水區為例-結合地聲與攝影機之土石流預警系統(子計畫四)(III)</t>
  </si>
  <si>
    <t>移地研究、第八屆國際土石流研討會並發表論文</t>
  </si>
  <si>
    <t>從CMS實驗中了解希格斯玻色子的起源以及臺灣矽基偵測器設施（TSiDF）新型設備的開發(3/3)</t>
  </si>
  <si>
    <t>高效能儲備池計算的奈米光電機械整合的振蕩器陣列(1/3)</t>
  </si>
  <si>
    <t>零售業競爭與消費行為：美國酒精類飲品市場之實證研究</t>
  </si>
  <si>
    <t>AAWE、WEAI年會</t>
  </si>
  <si>
    <t>奈米科技創新應用研究發展推動計畫(3/3)</t>
  </si>
  <si>
    <t>農家繼承的經濟分析-以台灣為例</t>
  </si>
  <si>
    <t>移地研究、weai國際會議並發表</t>
  </si>
  <si>
    <t>AdS/CFT 對應中的振幅和關聯函數的延伸研究(3/3)</t>
  </si>
  <si>
    <t>古典和量子系統拓樸態的數值研究(2/3)</t>
  </si>
  <si>
    <t>SCES2023國際會議並發表研究成果、Advanced Study Group: Tensor Network Approaches to Many-Body Systems會 議並給予演講、移地研究</t>
  </si>
  <si>
    <t>以電漿飛翔鏡探索洞霍京蒸發及信息遺失悖論(3/3)</t>
  </si>
  <si>
    <t>臺美奈米材料基礎科學研發共同合作研究計畫年度期中報告研討會</t>
  </si>
  <si>
    <t>於南極高山上確認非標準模型所預期的極高能大氣簇射事件(3/3)</t>
  </si>
  <si>
    <t>ICRC 2023並演講</t>
  </si>
  <si>
    <t>運用DESI計畫大數據探究星系演化的物理機制(1/3)</t>
  </si>
  <si>
    <t>新希格斯/味物理時代的十年使命-新希格斯/味物理時代的十年使命(1/5)</t>
  </si>
  <si>
    <t>HPNP2023、移地研究</t>
  </si>
  <si>
    <t>總計劃 ─ 參與大強子對撞機 Run 3 CMS實驗-CMS物理數據分析 –– 為LHC Run 3與之後鋪路(1/3)</t>
  </si>
  <si>
    <t>移地研究、beauty並演講</t>
  </si>
  <si>
    <t>Q4I會議並發表</t>
  </si>
  <si>
    <t>KITP移地研究</t>
  </si>
  <si>
    <t>古典和量子系統拓樸態的數值研究(1/3)</t>
  </si>
  <si>
    <t>以量子場論研究強作用系統</t>
  </si>
  <si>
    <t>ECT國際會議、LaMET 2023並給演講</t>
  </si>
  <si>
    <t>豬隻生產、環境品質及嬰兒健康：以1997年臺灣口蹄疫爆發為例(1/2)</t>
  </si>
  <si>
    <t>WEAI並發表</t>
  </si>
  <si>
    <t>臺灣扁柏屬植物雙萜類化合物之生合成關係(3/3)</t>
  </si>
  <si>
    <t>TERPNET 2023並演講</t>
  </si>
  <si>
    <t>矽基量子元件、量子計算與量子通訊(4/5)</t>
  </si>
  <si>
    <t>COVID-19疫情下的師資培育：教育實踐課程的遠距教學與教學品質保證之探究</t>
  </si>
  <si>
    <t>HERA 2023</t>
  </si>
  <si>
    <t>從 Anti de-Sitter 共型引導到 de Sitter 空間(1/3)</t>
  </si>
  <si>
    <t>由集成視場光譜解析星系中恆星形成活動起落之物理機制(1/2)</t>
  </si>
  <si>
    <t>APRIM2023會議差旅費</t>
  </si>
  <si>
    <t>量子計算聯合研討會JSQC</t>
  </si>
  <si>
    <t>深度機器學習在對撞機物理中的應用(2/3)</t>
  </si>
  <si>
    <t>分攤G020161 $62196、111CA332-1 $16518</t>
  </si>
  <si>
    <t>分攤G020161 $62196、111CA332-2 $50000</t>
  </si>
  <si>
    <t>散射振幅自舉法：從量子重力，到古典黑洞動力系統以及三/四維規範場論之對偶(1/3)</t>
  </si>
  <si>
    <t>Amplitudes 2023並演講</t>
  </si>
  <si>
    <t>Beyond BSM、S-matrix Bootstrap Workshop V並給予演講</t>
  </si>
  <si>
    <t>壓力與溫度相變化之晶體對稱元素與物性調控(2/3)</t>
  </si>
  <si>
    <t>IUCr國際晶體會議</t>
  </si>
  <si>
    <t>參加IUCr國際晶體學會議並發表論文</t>
  </si>
  <si>
    <t>壓力與溫度相變化之晶體對稱元素與物性調控(1/3)</t>
  </si>
  <si>
    <t>Amplitudes 2023並發表、移地研究</t>
  </si>
  <si>
    <t>交互作用色中心之原子級電子電路形式(1/3)</t>
  </si>
  <si>
    <t>ieee國際會議、移地研究</t>
  </si>
  <si>
    <t>臺美(US)國合計畫-在電子材料中探索和利用瞬態相圖(2/3)</t>
  </si>
  <si>
    <t>森林療癒對延緩老化效益研究–腦與認知科學觀點(1/2)</t>
  </si>
  <si>
    <t>nature and health：the olfactory pathway並演講</t>
  </si>
  <si>
    <t>森林療癒對延緩老化效益研究–腦與認知科學觀點(3/3)</t>
  </si>
  <si>
    <t>以臺灣扁柏樹輪密度重建與瞭解臺灣北部山區之古氣候(3/3)</t>
  </si>
  <si>
    <t>安娜貝爾（AnaBHEL）類比黑洞實驗計劃探索霍京蒸發(1/3)</t>
  </si>
  <si>
    <t>奈米半導體非線性光熱效應之研究(3/3)</t>
  </si>
  <si>
    <t>SPIE Photonics West會議</t>
  </si>
  <si>
    <t>混成量子系統互連工程(1/3)</t>
  </si>
  <si>
    <t>AQIS 2023國際會議、移地研究</t>
  </si>
  <si>
    <t>尋找中性K介子稀有衰變-日本強子加速器KOTO實驗 (II)(3/3)</t>
  </si>
  <si>
    <t>international conference of quantum technology nordic 2023、international conference of quantum technology nordic 2023</t>
  </si>
  <si>
    <t>古典和量子系統拓樸態的數值研究(3/3)</t>
  </si>
  <si>
    <t>YITP long term workshop “Quantum Information, Quantum Matter and Quantum Gravity”國際會議並給演講</t>
  </si>
  <si>
    <t>EA-AGN會議</t>
  </si>
  <si>
    <t>運用DESI計畫大數據探究星系演化的物理機制(2/3)</t>
  </si>
  <si>
    <t>有機農業採用及採用強度之空間聚集分析</t>
  </si>
  <si>
    <t>WEAI2023、WAEA2023</t>
  </si>
  <si>
    <t>Lepton Photon2023並發表</t>
  </si>
  <si>
    <t>中性KL介子稀有衰變(2/3)</t>
  </si>
  <si>
    <t>KAONS@CERN</t>
  </si>
  <si>
    <t>IEEE SMC並發表論文</t>
  </si>
  <si>
    <t>結合樹輪分析與因果衝擊評估柳杉人造林中後期疏伐長期淨碳吸存之效益</t>
  </si>
  <si>
    <t>深入研究頓悟學習：計算模型與神經機制之應用(4/5)</t>
  </si>
  <si>
    <t>INTERNATIONAL WORKSHOP ON EXPERIMENTAL ECONOMICS</t>
  </si>
  <si>
    <t>邁向淨零排放：關鍵催化劑材料和轉換機制研究－邁向淨零排放：關鍵催化劑材料和轉換機制研究(1/5)</t>
  </si>
  <si>
    <t>244th ecs conference</t>
  </si>
  <si>
    <t>新希格斯/味物理時代的十年使命-新希格斯/味物理時代的十年使命(3/5)</t>
  </si>
  <si>
    <t>EPS-HEP2023並發表論文</t>
  </si>
  <si>
    <t>微觀探討有機金屬鈣鈦礦材料內極性分子重組之現象(3/3)</t>
  </si>
  <si>
    <t>sne2023</t>
  </si>
  <si>
    <t>國際會議粉末冶金及多鐵材料工作坊</t>
  </si>
  <si>
    <t>螢光糖化終產物之高光譜成像應用於診斷糖尿病心血管發病機制</t>
  </si>
  <si>
    <t>參與CMS實驗前進大強子對撞機第三期與未來運行-從CMS實驗中了解希格斯玻色子的起源以及臺灣偵測器聯合實驗室（TIDC）新型設備的開發(1/3)</t>
  </si>
  <si>
    <t>參與日本二代B介子工廠Belle II國際研究計畫 (三)(3/3)</t>
  </si>
  <si>
    <t>KEK移地研究</t>
  </si>
  <si>
    <t>KEK B2GM</t>
  </si>
  <si>
    <t>TJ-CGAC工作坊</t>
  </si>
  <si>
    <t>氣候變遷條件整體水文情勢變遷探討-屏東平原地表地下水文區域為例(II)-地下水位變化及伏流水資源潛能評估(子計畫六)(II)</t>
  </si>
  <si>
    <t>PAWEES 2023 CONFERENCE並發表論文</t>
  </si>
  <si>
    <t>SiQEW 2023並發表</t>
  </si>
  <si>
    <t>A尺度結構與能譜檢測技術開發：電子與光子顯微術前沿-A尺度高速掃描穿透式電子顯微能譜分析：突破半導體製程環境雜訊障礙(2/2)</t>
  </si>
  <si>
    <t>ICMAT、ICTON國際會議</t>
  </si>
  <si>
    <t>應用於腦科學之先進光學影像技術平台-應用於腦科學之先進光學影像技術平台(1/2)</t>
  </si>
  <si>
    <t>台灣裏白蕨類之真菌分類研究</t>
  </si>
  <si>
    <t>第13屆亞洲生物生態學研討會並發表論文</t>
  </si>
  <si>
    <t>The 13th Asian Symposium on Microbial Ecology並發表</t>
  </si>
  <si>
    <t>普朗克物理與恩魯效應(1/3)</t>
  </si>
  <si>
    <t>The 32nd Workshop on General Relativity and Gravitation in Japan (JGRG 32)</t>
  </si>
  <si>
    <t>極化電荷之相互強化效應及高頻微波之新穎應用(三)</t>
  </si>
  <si>
    <t>AAPPS-DPP2023</t>
  </si>
  <si>
    <t>2023 MRS FALL MEETING &amp; EXHIBIT</t>
  </si>
  <si>
    <t>氣候變遷條件整體水文情勢變遷探討-屏東平原地表地下水文區域為例-氣候變遷條件整體水文情勢變遷探討-屏東平原地表地下水文區域為例(總計畫及子計畫一)(II)</t>
  </si>
  <si>
    <t>2023 AOGS</t>
  </si>
  <si>
    <t>Asian Spectroscopy Conference 2023會議</t>
  </si>
  <si>
    <t>國際材料年會並發表</t>
  </si>
  <si>
    <t>尖端掃描探針顯微技術檢測前瞻半導體材料元件關鍵特性-原子級掃描探針顯微技術檢測半導體關鍵材料元件表面介面能譜分析(1/3)</t>
  </si>
  <si>
    <t>JPARC KOTO移地研究</t>
  </si>
  <si>
    <t>2023 MRS Fall Meeting &amp; Exhibit</t>
  </si>
  <si>
    <t>MRS-FALL 2023</t>
  </si>
  <si>
    <t>KOTO實驗研究</t>
  </si>
  <si>
    <t xml:space="preserve"> PIC2023國際會議、SLAC移地研究</t>
  </si>
  <si>
    <t>以崩塌前後水文觀測資料探討天然林源頭集水區水源涵養調節機制 (II)(1/3)</t>
  </si>
  <si>
    <t>6TH WORLD LANDSLIDE FORUM國際會議並發表</t>
  </si>
  <si>
    <t>矽基感應元件新型態量能器和軌跡偵測器的研發與製成，與在LHC-CMS實驗中測量光子伴隨重味道夸克的散射截面(3/3)</t>
  </si>
  <si>
    <t>CERN移地研究</t>
  </si>
  <si>
    <t>總計劃 ─ 參與大強子對撞機 Run 3 CMS實驗-CMS物理數據分析 –– 為LHC Run 3與之後鋪路(3/3)</t>
  </si>
  <si>
    <t>新希格斯/味物理時代的十年使命-新希格斯/味物理時代的十年使命(2/5)</t>
  </si>
  <si>
    <t>參與日本二代B介子工廠Belle II國際研究計畫 (三)(2/3)</t>
  </si>
  <si>
    <t>在大強子對撞機LHC藉重夸克尋找新湯川耦合</t>
  </si>
  <si>
    <t>跨模態資料學習於圖像語意理解、描述、生成與操控(2/2)</t>
  </si>
  <si>
    <t>基於隱私意識之多重模態深度學習推薦及異常偵測系統</t>
  </si>
  <si>
    <t>出席國際會議ICASSP</t>
  </si>
  <si>
    <t>量子網路通訊與機器學習(3/4)</t>
  </si>
  <si>
    <t>出席國際會議ICASSP 2023</t>
  </si>
  <si>
    <t>下世代通訊系統關鍵技術研發推動計畫</t>
  </si>
  <si>
    <t>國科會108年度補助博士卓越提升試辦方案</t>
  </si>
  <si>
    <t>以基因體、轉錄體及轉譯體策略探勘甘藍耐淹水機制</t>
  </si>
  <si>
    <t>參加國際阿拉伯芥研究會議</t>
  </si>
  <si>
    <t>智慧式矽基半導體氣體檢測晶片技術-矽基場效式氣體檢測模組之研發(2/4)</t>
  </si>
  <si>
    <t>參加2023阿拉伯芥會議</t>
  </si>
  <si>
    <t>邁向超高速廣域連結之6G核心平台-邁向超高速廣域連結之6G核心平台</t>
  </si>
  <si>
    <t>參加IEEE MetaCom 2023發表論文</t>
  </si>
  <si>
    <t>基於新世代WiFi無線技術的多人動作辨識系統</t>
  </si>
  <si>
    <t>ICASSP 2023會議及移地研究</t>
  </si>
  <si>
    <t>山羊濾泡與黃體發育過程中粒線體動態變化之研究 (II)</t>
  </si>
  <si>
    <t>參加研討會ICAR2023</t>
  </si>
  <si>
    <t>電子式掃描太赫茲即時成像系統</t>
  </si>
  <si>
    <t>出席國際會議IMS</t>
  </si>
  <si>
    <t>應用於6G通訊之140GHz無線收發系統-電子式發射組件之研發</t>
  </si>
  <si>
    <t>應用於6G通訊之140GHz無線收發系統-應用於6G通訊之140GHz無線收發系統暨子計畫四：D頻段 1024-QAM次諧波數位解調器開發</t>
  </si>
  <si>
    <t>出席SMWD2023國際會議</t>
  </si>
  <si>
    <t>評估15週LHOP化療療程(天門冬醯胺?、長春新鹼、阿黴素和皮質類固醇)治療台灣犬多中心型淋巴瘤的效果、心臟毒性分析及復發類型監控</t>
  </si>
  <si>
    <t>考量通信限制之深度對抗網絡模型訓練</t>
  </si>
  <si>
    <t>出席國際會議2023 ICASSP</t>
  </si>
  <si>
    <t>犬前十字韌帶疾病囊內修復精準治療策略與其生物力學分析(1/3)</t>
  </si>
  <si>
    <t>參與國際研討會</t>
  </si>
  <si>
    <t>參加2023IUGG國際學術會議</t>
  </si>
  <si>
    <t>人工智慧戰略溯源之勒索軟體分析技術與零信任策略防禦研究-勒索軟體之戰略溯源和惡意程式家族人工智慧分析技術</t>
  </si>
  <si>
    <t>新世代零信任物聯網暨晶片資安技術研究(1/2)</t>
  </si>
  <si>
    <t>可進行多重表面增強拉曼散射-抗生素敏感性試驗之微流道系統</t>
  </si>
  <si>
    <t>具機械與電子整合切換功能之多波束天線技術發展</t>
  </si>
  <si>
    <t>出席國際會議2023IEEE USNC-URSI研討會</t>
  </si>
  <si>
    <t>參加2022水田及水循環國際研討會</t>
  </si>
  <si>
    <t>放射腫瘤學會年會壁報論文發表</t>
  </si>
  <si>
    <t>邁向超高速廣域連結之6G核心平台-邁向超高速廣域連結之6G核心平台(1/4)</t>
  </si>
  <si>
    <t>2023URSI GASS國際會議</t>
  </si>
  <si>
    <t>具寬頻類比-射頻預失真線性器之毫米波高效率功率放大器之研究</t>
  </si>
  <si>
    <t>參加RFIT2023研討會並發表論文</t>
  </si>
  <si>
    <t>前瞻技術產學合作計畫－下世代智慧物聯網關鍵技術與應用(2/3)</t>
  </si>
  <si>
    <t>BIID 2023會議及移地研究</t>
  </si>
  <si>
    <t>寬頻高功率、高效率GaN功率放大器晶片與模組技術之研究</t>
  </si>
  <si>
    <t>參加RFIT2023研討會</t>
  </si>
  <si>
    <t>超寬頻共模雜訊吸收電路應用於下世代高速差動介面之電磁相容研究</t>
  </si>
  <si>
    <t>參加國際會議2023ICEP</t>
  </si>
  <si>
    <t>於貓隻腎病中，Ferroptosis、缺氧及纖維化的關聯性與其對腎病影響之探討</t>
  </si>
  <si>
    <t>參與國際會議</t>
  </si>
  <si>
    <t>參加2023URSI GASS發表論文</t>
  </si>
  <si>
    <t>藉由多質體分析微生物相互溝通機制及信號代謝物以應用於純菌建構穩定菌相的克弗爾粒及台灣黏質發酵乳菌元</t>
  </si>
  <si>
    <t>亞洲乳酸菌協會國際會議</t>
  </si>
  <si>
    <t>藍莓少籽化發生機制及臺灣原生越橘屬與藍莓種間雜交之研究</t>
  </si>
  <si>
    <t>快速超音波四維功能性影像技術開發及生醫應用</t>
  </si>
  <si>
    <t>高頻雷達收發天線雙向輻射特性之縮距式量測系統基礎技術</t>
  </si>
  <si>
    <t>出席國際會議2023RSI GASS</t>
  </si>
  <si>
    <t>圓葉菸草微型核糖核酸169在乾旱逆境的角色與應用轉殖嫁接技術改善耐旱性</t>
  </si>
  <si>
    <t>探討採收後青花菜糖轉運蛋白基因表現與糖類分配之調控</t>
  </si>
  <si>
    <t>利用類器官培養系統探討蝙蝠對流感病毒及其他病原之易感性</t>
  </si>
  <si>
    <t>運用癌症多體學巨量資料發展精準藥物組合治療(2/3)</t>
  </si>
  <si>
    <t>參與JCA國際會議</t>
  </si>
  <si>
    <t>量子網路通訊與機器學習(4/4)</t>
  </si>
  <si>
    <t>Allerton 2023會議及移地研究</t>
  </si>
  <si>
    <t>參加亞洲園藝學大會發表論文</t>
  </si>
  <si>
    <t>運用癌症多體學巨量資料發展精準藥物組合治療(3/3)</t>
  </si>
  <si>
    <t>探索腦中恐懼記憶細胞對食慾素神經進而影響睡眠之機制</t>
  </si>
  <si>
    <t>建構整合毒性作用機轉之呼吸致敏性動物替代測試平台</t>
  </si>
  <si>
    <t>參加URSI GASS 2023研討會並發表論文</t>
  </si>
  <si>
    <t>參加ISAP2023</t>
  </si>
  <si>
    <t>以次世代定序分析及免疫原位雜合技術偵測小鼠腦組織死後基因轉錄組表現：動物法醫死後經過時間判定新方法初探</t>
  </si>
  <si>
    <t>蝴蝶蘭栽培對水苔介質性質之改變及對植株根部構造之影響</t>
  </si>
  <si>
    <t>參加亞太蘭花會議</t>
  </si>
  <si>
    <t>前視型功能性心臟內及血管內超音波影像技術與設備開發</t>
  </si>
  <si>
    <t>出席國際會議WFUMB2023</t>
  </si>
  <si>
    <t>研究鴨蛋白冷凝膠形成、理化特性及其包覆克弗爾微生物作為天然固定化系統之應用</t>
  </si>
  <si>
    <t>犬隻肉芽腫性腦膜腦脊髓炎之病因學與新穎療法前驅研究</t>
  </si>
  <si>
    <t>參加第46回日本神經科學大會</t>
  </si>
  <si>
    <t>粒線體蛋白質持衡在神經退化疾病之角色</t>
  </si>
  <si>
    <t>出席國際會議2023 IEEE ISAP</t>
  </si>
  <si>
    <t>擔任IEEE Transactions on Power Electronics期刊主編(1/3)</t>
  </si>
  <si>
    <t>參加2023 APEC，並主持IEEE Transactions on Power Electronics編輯委員會議</t>
  </si>
  <si>
    <t>參加2023 ECCE-Asia，並主持IEEE Transactions on Power Electronics編輯委員會議</t>
  </si>
  <si>
    <t>國科會撥來專家學者出席國際會議補助款</t>
  </si>
  <si>
    <t>出席「第一屆先進陶瓷元件國際會議（Advanced Ceramics in Derivative Configurations Conference）」</t>
  </si>
  <si>
    <t>整合社會與社群感測擴大科技感測對長時工作健康之影響</t>
  </si>
  <si>
    <t>參加國際傳播年會研討會</t>
  </si>
  <si>
    <t>參加International Workshop on Western Boundary Current-Subtropical Continental Shelf Interactions</t>
  </si>
  <si>
    <t>參加Taiwan Science and Technology Hub研討會</t>
  </si>
  <si>
    <t>數位智能法院、法律科技與接近正義-數位智能法院、法律科技與接近正義(2/3)</t>
  </si>
  <si>
    <t>參加人工知能學會全國大會</t>
  </si>
  <si>
    <t>身分法領域中的財產管理制度之研究</t>
  </si>
  <si>
    <t>國科會補助雙邊合作計畫人員交流計畫案(研發處)</t>
  </si>
  <si>
    <t>【積體光子電路中的超穎表面應用於離子阱型量子計算(2/2)】</t>
  </si>
  <si>
    <t>出席「Geo-Congress 2023」</t>
  </si>
  <si>
    <t>出席「Japan Geoscience Union Meeting 2023」</t>
  </si>
  <si>
    <t>參加VSS2023會議</t>
  </si>
  <si>
    <t>台法合作採樣及討論</t>
  </si>
  <si>
    <t>亞洲契約法比較研究</t>
  </si>
  <si>
    <t>釀造在地：台灣精釀啤酒市場的生產網絡與風土建構</t>
  </si>
  <si>
    <t>參加ISA世界社會學年會</t>
  </si>
  <si>
    <t>出席「International Society for Therapeutic Ultrasound」研討會</t>
  </si>
  <si>
    <t>非典型漢人家庭傳統及其現代轉換：以多重司法檔案中的招贅實踐為中心</t>
  </si>
  <si>
    <t>出席「Air ＆ Waste Management Association’s 116th Annual Conference ＆ Exhibition」</t>
  </si>
  <si>
    <t>歷經殖民、威權及民主的台灣法律專業社群</t>
  </si>
  <si>
    <t>公衛緊急事件下的國際人權與憲法治理：國際與比較觀點</t>
  </si>
  <si>
    <t>參加國際公法學會舉辦之年會及論壇</t>
  </si>
  <si>
    <t>出席「International Conference on Metallurgical Coatings and Thin Films 2023（ICMCTF 2023）」研討會</t>
  </si>
  <si>
    <t>出席「20TH ASIAN LAW INSTITUTE （ASLI） ANNUAL CONFERENC」</t>
  </si>
  <si>
    <t>出席「Tateshina Conference on Organic Chemistry 2023」研討會</t>
  </si>
  <si>
    <t>台日職場騷擾防止法制之研究-以性騷擾、母性騷擾，以及職權騷擾為中心</t>
  </si>
  <si>
    <t>記憶義務或被遺忘權：轉型正義的難題</t>
  </si>
  <si>
    <t>參加ICON·S</t>
  </si>
  <si>
    <t>以非視覺式互動用以探索及操控周圍環境之研究</t>
  </si>
  <si>
    <t>赴東京大學進行移地研究及參加ACM CHI 2023國際會議</t>
  </si>
  <si>
    <t>出席「6th Nordic STS Conference 2023」</t>
  </si>
  <si>
    <t>身心障礙者作為司法程序主體：身心障礙者權利公約第13條獲得司法保護之內涵及其落實</t>
  </si>
  <si>
    <t>經營權爭奪與公司治理</t>
  </si>
  <si>
    <t>出席「SIAM Conference on Applications of Dynamical Systems 」</t>
  </si>
  <si>
    <t>出席「XXVII Biennial Colloquium Of The Italian Association Of Comparative Law （AIDC）」</t>
  </si>
  <si>
    <t>出席「The 3rd Asia－Pacific International Conference on Additive Manufacturing （APICAM）」</t>
  </si>
  <si>
    <t>重塑金融科技時代下的金融監理疆域(2/2)</t>
  </si>
  <si>
    <t>憲法對話：憲法正當程序的探索與建構</t>
  </si>
  <si>
    <t>參加國際公法學會年會</t>
  </si>
  <si>
    <t>訪問合作單位</t>
  </si>
  <si>
    <t>至德國相關單位進行訪問及考察</t>
  </si>
  <si>
    <t>出席「Taiwan Science and Technology Hub 」研討會</t>
  </si>
  <si>
    <t>後疫時代之混合實境體感遠距互動之技術研發</t>
  </si>
  <si>
    <t>參加SIGGRAPH 2023國際會議</t>
  </si>
  <si>
    <t>日本金融法制因應金融科技之變革</t>
  </si>
  <si>
    <t>【配製鈾釷定年之國際同位素標準品】</t>
  </si>
  <si>
    <t>出席「HERA 2023 Conference-Higher Education in a Changing Global Landscape:Challenges and Prospects」</t>
  </si>
  <si>
    <t>出席「第24屆國際線蟲會議」研討會</t>
  </si>
  <si>
    <t>出席「FEMS 2023 (Federation of European Microbiological Societies)」研討會</t>
  </si>
  <si>
    <t>出席「Journees Arithmetiques 2023」研討會</t>
  </si>
  <si>
    <t>出席「47th ICTM World Conference」</t>
  </si>
  <si>
    <t>出席「27th World Congress of Political Science 」</t>
  </si>
  <si>
    <t>出席「Asia Oceania Geosciences Society （AOGS）20th Annual Meeting」</t>
  </si>
  <si>
    <t>補助「開發奈米自組裝碳膠囊作為新穎的藥物載體用於神經修復再生暨神經退化性疾病」</t>
  </si>
  <si>
    <t>「他人行為責任」的理論與實務(2/3)</t>
  </si>
  <si>
    <t>特殊賄賂罪之研究(3/3)</t>
  </si>
  <si>
    <t>刑法解釋適用的合憲性控制與裁判憲法審查</t>
  </si>
  <si>
    <t>出席「24th international conference of wear of materials」研討會</t>
  </si>
  <si>
    <t>營業秘密法中刑事處罰規定之研究</t>
  </si>
  <si>
    <t>出席Empirical Legal Studies in the Sinophone Region Conference</t>
  </si>
  <si>
    <t>出席「第20屆亞洲大洋洲地球科學學會會議」</t>
  </si>
  <si>
    <t>出席「Goldschmidt 2023 」研討會</t>
  </si>
  <si>
    <t>出席「ACS Fall 2023」研討會</t>
  </si>
  <si>
    <t>出席「IAFP 2023 Annual Meeting」</t>
  </si>
  <si>
    <t>出席「Asia Oceania Geosciences Society （AOGS） 20th Annual Meeting」</t>
  </si>
  <si>
    <t>出席「71st ASMS Conference on Mass Spectrometry and Allied Topics」</t>
  </si>
  <si>
    <t>出席「ICIAM 2023」研討會</t>
  </si>
  <si>
    <t>執行「臺德(NSTC-DAAD)雙邊合作人員交流計畫」</t>
  </si>
  <si>
    <t>國家挑唆犯罪作為刑事偵查措施：一個實體與程序交錯的難題</t>
  </si>
  <si>
    <t>參加第八屆台德刑法論壇及移地研究</t>
  </si>
  <si>
    <t>美國化學學會出版委員會委員、藥物開發研討會主席和學術議程委員 - 拓展國際跨領域化學學會研究與深度(1/3)</t>
  </si>
  <si>
    <t>出席ACS PUBS committee meetings等</t>
  </si>
  <si>
    <t>出席「7th ASEAN Regional Conference on Animal Production （ARCAP） 2023」</t>
  </si>
  <si>
    <t>出席「E－MRS spring meeting 2023」研討會</t>
  </si>
  <si>
    <t>出席「45th European Conference on Visual Perception」研討會</t>
  </si>
  <si>
    <t>111年度(第60屆)補助科學與技術人員赴國外短期研究</t>
  </si>
  <si>
    <t>短期研究</t>
  </si>
  <si>
    <t>出席「第六屆德台比較公法學術研討會」</t>
  </si>
  <si>
    <t>參加Visual Computing 2023國際會議</t>
  </si>
  <si>
    <t>數位智能法院、法律科技與接近正義-數位智能法院、法律科技與接近正義(3/3)</t>
  </si>
  <si>
    <t>移地研究暨國際會議</t>
  </si>
  <si>
    <t>出席「The Annual Meeting of the American Sociological Association」</t>
  </si>
  <si>
    <t>出席「1st Joint ICOBTE ＆ ICHMET conference 2023」</t>
  </si>
  <si>
    <t>出席「44th International Wittgenstein Symposium 2023」研討會</t>
  </si>
  <si>
    <t>出席「International Conference on Medical Image Computing and Computer Assisted Intervention（MICCAI）」</t>
  </si>
  <si>
    <t>出席「12th International Conference on Geosynthetics」</t>
  </si>
  <si>
    <t>出席112年「與法國國家科學研究院(CNRS)」辦理雙邊合作30週年慶祝研討會」</t>
  </si>
  <si>
    <t>參加台日德刑法研討會</t>
  </si>
  <si>
    <t>參加SIGGRAPH Asia 2023國際會議及移地研究</t>
  </si>
  <si>
    <t>創造國際影響力:非營利組織和志願行動研究協會理事(2/3)</t>
  </si>
  <si>
    <t>參加ARNOVA國際會議</t>
  </si>
  <si>
    <t>出席「第十三屆北歐符號學會暨芬蘭符號學會四十週年國際研討會」</t>
  </si>
  <si>
    <t>【應用微奈米結構於涉及氣體之電極來提升乾淨能源生產之效率(1/2)】</t>
  </si>
  <si>
    <t>移地研究及參加研討會</t>
  </si>
  <si>
    <t>具可適性及非同步運作的高效能類比數位轉換器(1/3)</t>
  </si>
  <si>
    <t>參加ASML會議及ISSCC研討會</t>
  </si>
  <si>
    <t>家庭、健康、與市場(1/3)</t>
  </si>
  <si>
    <t>移地研究國外差旅費</t>
  </si>
  <si>
    <t>輕推親社會行為：實驗研究(5/5)</t>
  </si>
  <si>
    <t>移地研究差旅費</t>
  </si>
  <si>
    <t>跨國治理與國家能力：綠色金融的比較研究(1/2)</t>
  </si>
  <si>
    <t>新冠疫情中的泰緬邊境難民(1/2)</t>
  </si>
  <si>
    <t>研究出差旅費</t>
  </si>
  <si>
    <t>轉譯起始因子 eIF4G 影響核醣體組裝步驟及相關基因表現之功能探討(3/3)</t>
  </si>
  <si>
    <t>2023 RNA Meeting海報發表差旅費</t>
  </si>
  <si>
    <t>後疫情時代的老年照顧法律與倫理議題研究(1/3)</t>
  </si>
  <si>
    <t>Law and Society Association Annual Conference 2023會議國外差旅費</t>
  </si>
  <si>
    <t>性別比例原則與地方婦女參政：東亞三國的經驗(2/3)</t>
  </si>
  <si>
    <t>使用詳細微觀數據的宏觀經濟學和國際貿易</t>
  </si>
  <si>
    <t>AERE 2023 Summer conference發表論文</t>
  </si>
  <si>
    <t>遊戲化的社會運動──香港反送中運動中的電玩文化分析(2/3)</t>
  </si>
  <si>
    <t>臺灣大學系統科研產業化平台計畫</t>
  </si>
  <si>
    <t>出國參展BIO US 2023差旅費</t>
  </si>
  <si>
    <t>細菌型Poly(ADP-ribose)聚合酶受斷裂DNA活化的分子辨識與機制(1/3)</t>
  </si>
  <si>
    <t>日本環境學會第二回環境化學物質3學會合同大會發表論文差旅費</t>
  </si>
  <si>
    <t>Conference on Inequalitu and obilitu發表論文</t>
  </si>
  <si>
    <t>2023RNA會議發表論文差旅費</t>
  </si>
  <si>
    <t>利用土壤性質建立預測蔬菜中砷累積和物種分布的模型</t>
  </si>
  <si>
    <t>4th Gcobal Soil Secruity Conference國外旅費</t>
  </si>
  <si>
    <t>健康的父母，就有健康的孩子？以台灣資料為例(2/2)</t>
  </si>
  <si>
    <t>移地研究出國差旅費</t>
  </si>
  <si>
    <t>不同背景兒少主觀福祉探究：跨國質性研究分析(3/3)</t>
  </si>
  <si>
    <t>參加AGI國際研討會發表論文國外差旅費</t>
  </si>
  <si>
    <t>異質性個體新興凱因斯模型的擴充及估計(2/2)</t>
  </si>
  <si>
    <t>WEAI年度經濟會議發表論文</t>
  </si>
  <si>
    <t>BIO參訪/參展 US 2023差旅費</t>
  </si>
  <si>
    <t>Swiss BioTech Day參展</t>
  </si>
  <si>
    <t>技術對科學，媒體和政治耦合的影響(2/3)</t>
  </si>
  <si>
    <t>出席2023 ICA國際傳播學會研討會</t>
  </si>
  <si>
    <t>女性教育程度與在家工作機會對生育決策之影響</t>
  </si>
  <si>
    <t>2023Asian meeting of the Econometric Society AMES 發表論文</t>
  </si>
  <si>
    <t>台灣少子化問題：公共政策、職場文化、與性別不平等(1/2)</t>
  </si>
  <si>
    <t>出席國際會議(ISA world congress of sociology)發表論文</t>
  </si>
  <si>
    <t>適用於智慧服務的可信賴AI先進技術研究(2/2)</t>
  </si>
  <si>
    <t>PAKDD2023國外差旅費</t>
  </si>
  <si>
    <t>2023 Asian meeting of the Econometric Society國際研討會</t>
  </si>
  <si>
    <t>遊走於移民身分階層體系：留台外籍生成為專業移民的歷程以及處境(1/2)</t>
  </si>
  <si>
    <t>International Sociological Association 會議發表論文</t>
  </si>
  <si>
    <t>論述如何推動革命？：香港反送中運動中的語言與圖像分析(2/2)</t>
  </si>
  <si>
    <t>使用跨國所有權資料進行的全球採購分析</t>
  </si>
  <si>
    <t>2023 ESAM會議發表論文</t>
  </si>
  <si>
    <t>行政體系人事制度設計</t>
  </si>
  <si>
    <t>參加2023 NASM國際會議發表論文</t>
  </si>
  <si>
    <t>參加2023 SAET國際會議發表論文</t>
  </si>
  <si>
    <t>應用細胞及活體生物檢測法篩選具有低生態毒性與潛在效益的二苯甲酮類紫外線吸收劑(1/3)</t>
  </si>
  <si>
    <t>JSOT國際研討會發表研究成果差旅費</t>
  </si>
  <si>
    <t>一流大學是否應該通過抽籤錄取學生？(1/2)</t>
  </si>
  <si>
    <t>Asia Economitric Society Meeting發表論文</t>
  </si>
  <si>
    <t>SAET 會議發表論文</t>
  </si>
  <si>
    <t>為何台灣沒有黨派性景氣循環? 以台灣經濟環境解釋(2/2)</t>
  </si>
  <si>
    <t>IPSA 2023會議發表論</t>
  </si>
  <si>
    <t>光催化奈米二氧化鈦顆粒降解新興有機汙染物之團粒光反應性增強機制研究、定量構效關係與應用(1/3)</t>
  </si>
  <si>
    <t>2023 波捷參訪行程</t>
  </si>
  <si>
    <t>資產流動性，資訊不對稱與貨幣政策(1/3)</t>
  </si>
  <si>
    <t>經國科會核准「未發表論文」出席學術會議差旅費</t>
  </si>
  <si>
    <t>後疫情下的實驗經濟學與社會科學：從實體到線上、課堂、問卷與眼動實驗(2/4)</t>
  </si>
  <si>
    <t>參加Warwick會議</t>
  </si>
  <si>
    <t>氣候變遷中的中國國家與社會：國族主義、民間回應與大外宣(2/3)</t>
  </si>
  <si>
    <t>分攤--移地研究及8/17-8/22費城-美國社會學年會發表論文差旅費</t>
  </si>
  <si>
    <t>中高齡者退休轉換與退休適應結果關係之研究(3/3)</t>
  </si>
  <si>
    <t>ISQOLS研討會參與發表論文國外差旅費</t>
  </si>
  <si>
    <t>參加ISA會議發表論文</t>
  </si>
  <si>
    <t>(推動規劃補助計畫-整合型)以社會科學為導向的淨零生活研究-以社會科學為導向的淨零生活研究(1/4)</t>
  </si>
  <si>
    <t>柏克萊大學移地研究</t>
  </si>
  <si>
    <t>經驗貝氏二階段方法的估計與推論(1/2)</t>
  </si>
  <si>
    <t>Econometric Society Australian Meeting 發表論文</t>
  </si>
  <si>
    <t>政府體制、選舉制度和選舉時程：政治制度如何影響國會政黨體系和選舉課責(1/3)</t>
  </si>
  <si>
    <t>IPSA研討會發表論文</t>
  </si>
  <si>
    <t>稀土元素在岩性土序中的組成及其在土壤化育過程的分布(2/3)</t>
  </si>
  <si>
    <t>2023 ICOBTE &amp; ICHMET國際會議發表論文差旅費</t>
  </si>
  <si>
    <t>經驗貝氏法估計動態非線性追蹤資料模型</t>
  </si>
  <si>
    <t>WEA國際會議差旅費</t>
  </si>
  <si>
    <t>孕產照護的創新設計與制度改革-重建助產模式: 社會性基礎建設、專業劃界與福利國家(2/2)</t>
  </si>
  <si>
    <t>ISA World Congress of Sociology發表論文差旅費--分攤</t>
  </si>
  <si>
    <t>2023 ICOBTE &amp; ICHMET發表論文差旅費</t>
  </si>
  <si>
    <t>土壤有機質與鎵、銦和鉈之交互作用機制，以及對金屬之移動性和有效性之影響(3/3)</t>
  </si>
  <si>
    <t>ICOBTE會議擔任主持人差旅費</t>
  </si>
  <si>
    <t>參加APSA會議發表論文</t>
  </si>
  <si>
    <t>全球治理指標的國際政治經濟學：以永續發展為例(2/2)</t>
  </si>
  <si>
    <t>美國政治學年會發表論文</t>
  </si>
  <si>
    <t>言論自由與公共利益的平衡：各國管制假新聞之比較研究(2/2)</t>
  </si>
  <si>
    <t>IAMCR年會，移地研究--分攤國外差旅費</t>
  </si>
  <si>
    <t>國家、共有財產和戰後台灣的民間宗教治理(2/3)</t>
  </si>
  <si>
    <t>2023 APSA國外差旅費</t>
  </si>
  <si>
    <t>新冠疫情中的泰緬邊境難民(2/2)</t>
  </si>
  <si>
    <t>訪談研究收案差旅費</t>
  </si>
  <si>
    <t>ICML 2023 國外差旅費</t>
  </si>
  <si>
    <t>ICHMET研討會發表論文差旅費</t>
  </si>
  <si>
    <t>全球想像之關係網絡下的都市陣頭青年：變遷中的民間信仰、另類社會團體及想望主體(1/2)</t>
  </si>
  <si>
    <t>World Congress of Socieology國際社會學會發表論文差旅費</t>
  </si>
  <si>
    <t>發展創新科技以加速培育適應環境變遷的聰明水稻-應用創新科技以功能性鑑定水稻耐鹽之主要基因和根部代謝物(1/3)</t>
  </si>
  <si>
    <t xml:space="preserve"> Plant Biology 2023 American Society of Plant Biologist研討會</t>
  </si>
  <si>
    <t>家庭、健康、與市場(2/3)</t>
  </si>
  <si>
    <t>Sigdial 2023國外差旅費發表論文</t>
  </si>
  <si>
    <t>從結構與生物物理化學觀點探索macro domain蛋白質家族的迥異功能(1/3)</t>
  </si>
  <si>
    <t>國際純粹與應用化學聯合會年會發表海報論文差旅費</t>
  </si>
  <si>
    <t>6/16-6/21，6/26-6/30，7/6-7/14移地研究，6/22-6/25出席計量經濟學會北美區暑期年會，7/1-7/5西部國際經濟學會第98屆年會發表論文</t>
  </si>
  <si>
    <t>從「新台灣之子」到「新二代」：跨國婚姻子女的生命經驗與認同形構(2/3)</t>
  </si>
  <si>
    <t>2023 IMISCO國際會議發表論文</t>
  </si>
  <si>
    <t>「良好管家的認可圖章」與「帝國效應」：因果中介分析(1/2)</t>
  </si>
  <si>
    <t>國外差旅費-SEM2023</t>
  </si>
  <si>
    <t>冊封之 vs.郡縣之：漢代至明代中國政權的朝鮮半島政策比較(1/2)</t>
  </si>
  <si>
    <t>出席美國UCLA全美中國研究協會發表論文（AACS）年會出差旅費</t>
  </si>
  <si>
    <t>參加ICIP2023國外差旅費</t>
  </si>
  <si>
    <t>後疫情下的實驗經濟學與社會科學：從實體到線上、課堂、問卷與眼動實驗(3/4)</t>
  </si>
  <si>
    <t>參加參加CREST並發表論文</t>
  </si>
  <si>
    <t>實驗經濟學國際研討會發表論文差旅費</t>
  </si>
  <si>
    <t>建構淨零轉型治理評估與溝通協作-建構淨零轉型治理評估與溝通協作(1/4)</t>
  </si>
  <si>
    <t>參加東亞環境社會學國際研討會發表論文差旅費</t>
  </si>
  <si>
    <t>東亞環境社會學國際研討會發表論文</t>
  </si>
  <si>
    <t>十九世紀下半葉亞洲米市的變局以及其對於台灣的衝擊(2/3)</t>
  </si>
  <si>
    <t>10/17-10/22參加ESA會議及10/23-10/27加州理工進行移地研究</t>
  </si>
  <si>
    <t>東亞環境社會學國際研討會_郭雅婷差旅費</t>
  </si>
  <si>
    <t>氣候變遷中的中國國家與社會：國族主義、民間回應與大外宣(3/3)</t>
  </si>
  <si>
    <t>東亞環境社會學年會發表論文差旅費</t>
  </si>
  <si>
    <t>資訊穩健機制設計(1/2)</t>
  </si>
  <si>
    <t>THE FALL 2023 Midwest Economic Theory Conference發表論文差旅費</t>
  </si>
  <si>
    <t>參加ESA會議並發表論文</t>
  </si>
  <si>
    <t>田野訪談蒐集資料研究差旅費</t>
  </si>
  <si>
    <t>16到20世紀韓日學術史中政治儒學與非政治儒學的互動</t>
  </si>
  <si>
    <t>跨國治理與國家能力：綠色金融的比較研究(2/2)</t>
  </si>
  <si>
    <t>參加ISESEA-9會議發表論文</t>
  </si>
  <si>
    <t>參加國際研討會演講及發表論文差旅費</t>
  </si>
  <si>
    <t>參加國際研討會發表論文差旅費</t>
  </si>
  <si>
    <t>參與國際會議 CIKM 2023(1021-10205)，WI-IAT'23(1026-1029)發表研究成果</t>
  </si>
  <si>
    <t>治理秋行軍蟲：基礎設施、知識生產與科技爭議(3/3)</t>
  </si>
  <si>
    <t>4S會議論文發表差旅費</t>
  </si>
  <si>
    <t>後疫情時代之減貧社會政策體系：探究全球、東亞與臺灣內部福利體制(2/2)</t>
  </si>
  <si>
    <t>APPAM年會發表論文差旅費</t>
  </si>
  <si>
    <t>平台商業機制與平台科技如何影響新聞與民主等公共價值：注意力經濟、網路公共領域消失與平台問責(1/2)</t>
  </si>
  <si>
    <t>IAMCR研討會發表論文</t>
  </si>
  <si>
    <t>2023 MIT參訪</t>
  </si>
  <si>
    <t>2023 IEEE International Conference會議發表論文差旅費</t>
  </si>
  <si>
    <t>數據行動主義：數據化的公民社會裡的社運工作者、網民與黑客(1/2)</t>
  </si>
  <si>
    <t>IAMCR研討會發表論文差旅費</t>
  </si>
  <si>
    <t>重探儒學與啟蒙之辯證：從中村正直看日本與東亞思想中「傳統」與「近代」的交會</t>
  </si>
  <si>
    <t>結構性邊緣化經歷與都市原住民的健康和個人發展：社群參與取向之研究-都市原住民的感知醫療隱微歧視與醫療服務使用(1/2)</t>
  </si>
  <si>
    <t>美國公衛學會年會發表論文差旅費</t>
  </si>
  <si>
    <t>MVA2023 18th國際會議發表論文</t>
  </si>
  <si>
    <t>對水稻矽轉運蛋白進行啟動子編輯和基因突變以降低砷累積(2/3)</t>
  </si>
  <si>
    <t>ICOBTE/ICHMET23會議發表論文</t>
  </si>
  <si>
    <t>台北市議員書面質詢內容之研究(2/2)</t>
  </si>
  <si>
    <t>AAPA國際會議發表論文差旅費</t>
  </si>
  <si>
    <t>第35回日本生命倫理學會發表演講差旅費</t>
  </si>
  <si>
    <t>應用細胞及活體生物檢測法篩選具有低生態毒性與潛在效益的二苯甲酮類紫外線吸收劑(2/3)</t>
  </si>
  <si>
    <t>ESG國際研討會發表論文差旅費</t>
  </si>
  <si>
    <t>對水稻矽轉運蛋白進行啟動子編輯和基因突變以降低砷累積(1/3)</t>
  </si>
  <si>
    <t>20th International Symposium on Rice Functional Genomics會議發表論文</t>
  </si>
  <si>
    <t>再訪隱私權：理論建構、科技轉化與發展趨勢(1/3)</t>
  </si>
  <si>
    <t>LAW &amp; SOCIETY年會發表論文差旅費</t>
  </si>
  <si>
    <t>建構政府與公民互動關係模式: 比較台德公共協力的實驗證據(1/3)</t>
  </si>
  <si>
    <t>AI人文法制基礎環境建置計畫(3/3)</t>
  </si>
  <si>
    <t>分攤--移地研究日支生活費</t>
  </si>
  <si>
    <t>肺炎疫情危機與社會政策回應：東亞福利國家的變與常(2/2)</t>
  </si>
  <si>
    <t>第19屆東亞社會政策研究學會年會發表論文</t>
  </si>
  <si>
    <t>法律學門規劃研究推動計畫(3/3)</t>
  </si>
  <si>
    <t>參訪差旅費</t>
  </si>
  <si>
    <t>地表下的現代化：後美援時期臺灣的地下水利科技政體(2/2)</t>
  </si>
  <si>
    <t>進行移地研究差旅費</t>
  </si>
  <si>
    <t>AI人文法制基礎環境建置第二期計畫(1/3)</t>
  </si>
  <si>
    <t>後疫情時代的東亞福利國家轉型：初探數位經濟的社會政策意涵</t>
  </si>
  <si>
    <t>移地研究，蒐集與計畫相關資料差旅費</t>
  </si>
  <si>
    <t>人工智慧治理架構下的法學路徑(3/3)</t>
  </si>
  <si>
    <t>梁漱溟思想中的「中國」與「東方」構建</t>
  </si>
  <si>
    <t>移地研究費</t>
  </si>
  <si>
    <t>輕推公共行政(1/2)</t>
  </si>
  <si>
    <t>數位科技與青少年心理健康(1/2)</t>
  </si>
  <si>
    <t>20th Annual Hawai'i International Summit on Preven發表研究成果論文差旅費</t>
  </si>
  <si>
    <t>法律學門規劃研究推動計畫(2/3)</t>
  </si>
  <si>
    <t>「台灣司法社工在心理衛生與矯治系統的定位與實務發展模式」專書寫作計畫(1/3)</t>
  </si>
  <si>
    <t>自閉症的轉錄後調控機制及其風險之多體學分析</t>
  </si>
  <si>
    <t>RNA Society年會</t>
  </si>
  <si>
    <t>高容量高安全性全固態鋰金屬電池</t>
  </si>
  <si>
    <t>2023 E-MRS研討會</t>
  </si>
  <si>
    <t>探究茄屬植物與果樹之疫病菌(Phytophthora spp.)潛在殘存媒介以管控作物疫病</t>
  </si>
  <si>
    <t>亞洲有機大會</t>
  </si>
  <si>
    <t>循環與多向加載下的仿生結構材料之建模與設計</t>
  </si>
  <si>
    <t>ASCE Engineering Mechanics Institute Conference</t>
  </si>
  <si>
    <t>非馬可夫鏈型態之隨機泥沙運動力學</t>
  </si>
  <si>
    <t>出席EGU國際學術會議</t>
  </si>
  <si>
    <t>醫學工程學門研究發展及推動規劃計畫</t>
  </si>
  <si>
    <t>參訪北美生物科技展</t>
  </si>
  <si>
    <t>生長素及其響應因子ARF3對大岩桐背腹花瓣生長的影響</t>
  </si>
  <si>
    <t>極端水文氣象事件之不確定性分析及探討(II)</t>
  </si>
  <si>
    <t>基於知識之深度學習初始化方法的研發與應用(2/3)</t>
  </si>
  <si>
    <t>參加CASI 2023</t>
  </si>
  <si>
    <t>基於知識之深度學習初始化方法的研發與應用(1/3)</t>
  </si>
  <si>
    <t>以多體學探討異位表達ATP合成酉每與粒線體動態變化及細胞間粒線體轉移之交互影響(3/3)</t>
  </si>
  <si>
    <t>水稻細胞分裂素磷酸訊息傳遞蛋白OsPHP在根系發育中之功能探討</t>
  </si>
  <si>
    <t>IPGSA2023國際會議</t>
  </si>
  <si>
    <t>以攝影測量進行水下空間資訊重建</t>
  </si>
  <si>
    <t>2023ISRS</t>
  </si>
  <si>
    <t>大數據統計方法於生態農業之開發與應用</t>
  </si>
  <si>
    <t>第十屆東亞生態學會聯合會國際大會研討會</t>
  </si>
  <si>
    <t>鋅元素促進水稻抗瘤野螟之元素防禦機制</t>
  </si>
  <si>
    <t>荷蘭瓦赫寧恩大學移地研究、法國南錫ICSE國際會議</t>
  </si>
  <si>
    <t>創新多尺度計算於力學與生物學耦合機制之研究:關節組織中分子機制與細胞機轉探索(5/5)</t>
  </si>
  <si>
    <t>舊金山移地研究、聖地牙哥8th Nano Today Conference</t>
  </si>
  <si>
    <t>國際合作研究計畫-智慧城市基礎設施管理的決策支援虛實整合系統之設計</t>
  </si>
  <si>
    <t>IIT Palakkad移地研究、ISARC2023國際會議</t>
  </si>
  <si>
    <t>泥質底床對於結構物造成水波散射現象的影響</t>
  </si>
  <si>
    <t>33rd KKHTCNN國際研討會</t>
  </si>
  <si>
    <t>自動化結構表面損害偵測系統之研發</t>
  </si>
  <si>
    <t>EMI2023國際會議</t>
  </si>
  <si>
    <t>探討微核醣核酸在渦蟲再生與幹細胞功能之角色及其調控機轉(II)(2/3)</t>
  </si>
  <si>
    <t>2023年日本發育生物學國際研討會</t>
  </si>
  <si>
    <t>緊急救護於大量傷患需求下之時空分析與決策研擬</t>
  </si>
  <si>
    <t>ICCBEI2023</t>
  </si>
  <si>
    <t>日本發育生物學會第56屆研討會</t>
  </si>
  <si>
    <t>氨對魚類神經系統功能之影響-迴路、行為與腦腸軸的探討(1/3)</t>
  </si>
  <si>
    <t>日本神經科學會</t>
  </si>
  <si>
    <t>魚類適應低溫的生理機制-低溫緊迫下魚類的神經垂體激素對行為改變的調控(3/3)</t>
  </si>
  <si>
    <t>共創邁向氣候防護與淨零碳排社區與城市之轉型準則-台灣淨零循環住宅與社區的設計與評估準則(總計畫暨子計畫一)</t>
  </si>
  <si>
    <t>永續校園智慧決策資訊整合平台之研發</t>
  </si>
  <si>
    <t>共用路權與優先號誌控制下之輕軌容量模式研發</t>
  </si>
  <si>
    <t>參加世界交通大會</t>
  </si>
  <si>
    <t>(哥倫布計畫)利用活體影像探討內生感光視神經調整視交叉上核生理時鐘之神經迴路(5/5)</t>
  </si>
  <si>
    <t>日本神經生物學年會</t>
  </si>
  <si>
    <t>分散效應存在時添加次序試驗之設計與分析</t>
  </si>
  <si>
    <t>參加2023聯合統計年會</t>
  </si>
  <si>
    <t>ISARC2023</t>
  </si>
  <si>
    <t>巨型耐震斜撐構架優化研究</t>
  </si>
  <si>
    <t>國際合作鏈結法人-數位模擬之綠色混凝土結構設計-新多螺箍筋混凝土柱與鋼梁結構</t>
  </si>
  <si>
    <t>參加Biophysical Society 2023 Annual Meeting</t>
  </si>
  <si>
    <t>最終岩石應力模型發展及基礎應用-總計畫暨子計畫二-連續體與非連續體耦合流固應力模擬及其在最終岩石應力模型應用</t>
  </si>
  <si>
    <t>印第安納移地研究及芝加哥AGU Fall Meeting</t>
  </si>
  <si>
    <t>初始幾何缺陷對冷軋鋼管柱耐震崩塌行為之影響</t>
  </si>
  <si>
    <t>TISDIC 2023</t>
  </si>
  <si>
    <t>非溶劑誘導巨孔靜電紡絲纖維的形成機制與吸附應用</t>
  </si>
  <si>
    <t>ACS FALL 2023</t>
  </si>
  <si>
    <t>2023 ICCP會議</t>
  </si>
  <si>
    <t>利用活體影像探討內生感光視神經調整視交叉上核生理時鐘之神經迴路(5/5)</t>
  </si>
  <si>
    <t>Neuroscience Conference 2023</t>
  </si>
  <si>
    <t>運用深度學習及幾何模擬之模型驅動方法分析工程進度</t>
  </si>
  <si>
    <t>ASCE研討會</t>
  </si>
  <si>
    <t>開發智能型生物墨水與犧牲材料應用於血管與心肌組織之重建與再生</t>
  </si>
  <si>
    <t>第33屆歐洲生醫材料年會</t>
  </si>
  <si>
    <t>集水區邊坡大規模崩塌多元多尺度時序監測與潛勢分析及滑移行為評估—以霧社水庫集水區為例-集水區邊坡大規模崩塌多元多尺度時序監測與潛勢分析及滑移行為評估—以霧社水庫集水區為例(I)</t>
  </si>
  <si>
    <t>第十七屆亞洲區大地工程研討會</t>
  </si>
  <si>
    <t>環境營養源對水稻與益生真菌共生效率之影響及調控機制</t>
  </si>
  <si>
    <t>Plant Biology 2023</t>
  </si>
  <si>
    <t>意外的多樣性：台灣脊椎動物演化的興衰</t>
  </si>
  <si>
    <t>以分位數為基礎的漸進式隨機最佳化方法(1/3)</t>
  </si>
  <si>
    <t>IEEE自動化科學與工程國際會議</t>
  </si>
  <si>
    <t>有效運用稀缺資料的隨機生產系統動態決策 - 前置、同步及後置最佳化(1/3)</t>
  </si>
  <si>
    <t>解決汽車服務系統之區位途程問題:最佳化和資料驅動方法(1/2)</t>
  </si>
  <si>
    <t>0706-0731及0804-0810 ISM移地研究、0801-0803出席EcoSta2023研討會</t>
  </si>
  <si>
    <t>解決汽車服務系統之區位途程問題:最佳化和資料驅動方法(2/2)</t>
  </si>
  <si>
    <t>WWOX在神經疾病和退化中的作用-以斑馬魚模型來開發可能WWOX缺失治療策略(1/3)</t>
  </si>
  <si>
    <t>IMC20</t>
  </si>
  <si>
    <t>混凝土收縮潛變雲端即時分析資料庫建構及應用(1/3)</t>
  </si>
  <si>
    <t>ISEC 12</t>
  </si>
  <si>
    <t>加勁構造物在逆斷層作用下之力學行為與設計方法: 抗斷層錯動減災工法(II)</t>
  </si>
  <si>
    <t>參加第12屆國際地工合成材研討會</t>
  </si>
  <si>
    <t>中尺度系統決策：後設模型與最佳化(1/3)</t>
  </si>
  <si>
    <t>ICPR 202</t>
  </si>
  <si>
    <t>根據區塊抽樣的物種個體資料之多樣性估計</t>
  </si>
  <si>
    <t>與烏茲堡大學研究人員進行相關研究</t>
  </si>
  <si>
    <t>仿生結構材料之振動、動態、波動行為分析與應用(1/2)</t>
  </si>
  <si>
    <t>捷克布拉格移地研究、西班牙巴塞隆納參加計算塑性力學會議</t>
  </si>
  <si>
    <t>探討以遠紅外光行放氧光合作用在環境上的重要性、機制，和其應用(4/5)</t>
  </si>
  <si>
    <t>參加ICTPPO2023</t>
  </si>
  <si>
    <t>窗景品質評估架構之建立</t>
  </si>
  <si>
    <t>參加CISBAT 2023研討會</t>
  </si>
  <si>
    <t>汽機車混合車流之複雜環境下路網號誌最佳化── 雙流體有限差分法</t>
  </si>
  <si>
    <t>ICTCT 2023</t>
  </si>
  <si>
    <t>臺灣氣候跨領域之風險評估與智慧調適服務之研究-氣候變遷衝擊下的韌性農業生產(子計畫三)(1/2)</t>
  </si>
  <si>
    <t>2023 ASA,CSSA and SSSA International Annual Meetings</t>
  </si>
  <si>
    <t>利用狗尾草突變體發現新的碳四光合作用基因(1/3)</t>
  </si>
  <si>
    <t>第六屆國際稻米大會</t>
  </si>
  <si>
    <t>中尺度系統決策：後設模型與最佳化(2/3)</t>
  </si>
  <si>
    <t>參加APIEMS 2023</t>
  </si>
  <si>
    <t>產能限制下之製造商產能分配與雙零售商產品導入策略之賽局研究(1/3)</t>
  </si>
  <si>
    <t>出席23rd Asia Pacific Industrial Engineering &amp; Management System Conference</t>
  </si>
  <si>
    <t>鋼筋混凝土二元系統特殊結構牆設計之精進(1/3)</t>
  </si>
  <si>
    <t>參加兩場學術研討會</t>
  </si>
  <si>
    <t>探索汽機車混合車流環境合適的安全代理量度</t>
  </si>
  <si>
    <t>參加2023第34屆KKHTCNN研討會</t>
  </si>
  <si>
    <t>土石流集水區土砂災害及其對河道形態影響之精進研究-結合地聲與攝影機建立高含砂溪流流況分析系統(子計畫三)(I)</t>
  </si>
  <si>
    <t>第6屆世界滑坡研討會</t>
  </si>
  <si>
    <t>第24屆KKHTCNN研討會</t>
  </si>
  <si>
    <t>沖刷裸露樁基礎之耐震性能研究</t>
  </si>
  <si>
    <t>建築物抗近斷層地震之性能提昇技術研發-鋼筋混凝土二元系統耐震行為模擬研究(子計畫六)(I)</t>
  </si>
  <si>
    <t>新型芳香胺族超枝化微孔高分子材料之合成與應用</t>
  </si>
  <si>
    <t>出席PPS-38國際研討會</t>
  </si>
  <si>
    <t>雙效道路標線現地實驗與虛擬實驗技術於駕駛環境之拓展應用</t>
  </si>
  <si>
    <t>IRF Global R2T Conference&amp;Exhibition</t>
  </si>
  <si>
    <t>參加KKHTCNN</t>
  </si>
  <si>
    <t>地面群集機器人協作系統應用於營建室內空間資料蒐集(1/3)</t>
  </si>
  <si>
    <t>KKHTCNN</t>
  </si>
  <si>
    <t>人工智慧加速淨零轉型：電力與運輸跨部門耦合</t>
  </si>
  <si>
    <t>34th KKHTCNN</t>
  </si>
  <si>
    <t>地震超材料結構的隔減振屏蔽: 理論架構、數值模擬、試驗-多層複合拉脹地震超材料之可行性研究</t>
  </si>
  <si>
    <t>至九州大學及京都大學參加國際研討會</t>
  </si>
  <si>
    <t>出席BES Annual Meeting 2023國際研討會</t>
  </si>
  <si>
    <t>出席Neuroscience 2023</t>
  </si>
  <si>
    <t>參加第六屆世界邊坡崩塌論壇</t>
  </si>
  <si>
    <t>共軛分子及有機金屬催化的二氧化碳還原反應(2/3)</t>
  </si>
  <si>
    <t>APC 2023</t>
  </si>
  <si>
    <t>曼谷移地研究、芭達雅34th KKHTCNN國際會議</t>
  </si>
  <si>
    <t>考慮跨系統相依性與耐震韌性之維生管線最佳風險治理策略</t>
  </si>
  <si>
    <t>參加34th KKHTCNN會議</t>
  </si>
  <si>
    <t>參加34th KKHTCNN</t>
  </si>
  <si>
    <t>參加ICASS 2023</t>
  </si>
  <si>
    <t>參加2023 KKHTCNN</t>
  </si>
  <si>
    <t>在動態氣候下建構高時間解析度降雨極值模型</t>
  </si>
  <si>
    <t>參加UrbanRain23國際會議</t>
  </si>
  <si>
    <t>參加J-RAIL2023</t>
  </si>
  <si>
    <t>利用跨體學整合之網路分析探討腦癌基因模組與其生物標記(1/3)</t>
  </si>
  <si>
    <t>日本分子生物學會2023年會</t>
  </si>
  <si>
    <t>土壤空間變異性自相關參數的辨識</t>
  </si>
  <si>
    <t>GEO-Risk 2023</t>
  </si>
  <si>
    <t>淺層崩塌災害多元化調查、分析與整治工法之發展與整合研究-氣候變遷影響下邊坡變形、崩塌、運移堆積之分析與風險評估(總計畫及子計畫二)(II)</t>
  </si>
  <si>
    <t>泥質底床對於結構物造成水波散射現象的影響(二)(1/2)</t>
  </si>
  <si>
    <t>參加Internation Symposium on Coastal Erosion and Resilience</t>
  </si>
  <si>
    <t>多路徑、多車種、多股道之高鐵容量模式研發(1/3)</t>
  </si>
  <si>
    <t>參加2023 J-Rail研討會</t>
  </si>
  <si>
    <t>建立列車位置偵測系統整合評估平台與研發多系統列車偵測邏輯(1/3)</t>
  </si>
  <si>
    <t>AGU2023</t>
  </si>
  <si>
    <t>採用先進結構和製成開發超低電阻碳化矽功率電晶體應用在高壓運輸載具和儲能系統(2/2)</t>
  </si>
  <si>
    <t>國際會議(SEMICON WEST 2023)</t>
  </si>
  <si>
    <t>離岸風機水下基礎具動態補償之抱樁扶正系統研發(2/2)</t>
  </si>
  <si>
    <t>國際會議(PAAMES)</t>
  </si>
  <si>
    <t>番茄黃化捲葉病毒外殼蛋白對病毒於菸草粉蝨體內競爭及傳播的影響(二)(2/3)</t>
  </si>
  <si>
    <t>國際會議(ARTION)</t>
  </si>
  <si>
    <t>索線蟲感染台灣秋行軍蟲的現象與其對植物地上部害蟲的防治潛力</t>
  </si>
  <si>
    <t>國際會議(台日寄生蟲生態研究會Taiwan-Japan Ecological Parasitology seminar)</t>
  </si>
  <si>
    <t>國際會議(ICSCRM2023)</t>
  </si>
  <si>
    <t>野生綠豆對害蟲之直接與間接防禦機制研究(3/3)</t>
  </si>
  <si>
    <t>國際會議(TERPNET 2023)、移地研究(University of California)</t>
  </si>
  <si>
    <t>野生綠豆對害蟲之直接與間接防禦機制研究(2/3)</t>
  </si>
  <si>
    <t>植物發育及逆境反應之表觀遺傳調控-組蛋白去乙醯化?和甲基化?交互作用參與植物發育及逆境反應之功能研究(1/3)</t>
  </si>
  <si>
    <t>國際會議(2023ICAR)</t>
  </si>
  <si>
    <t>泛素化調控植物生物時鐘與高溫交互作用之研究(1/3)</t>
  </si>
  <si>
    <t>介電奈米結構之多重共振模態於可調式高效率線性與非線性超穎介面研究(2/3)</t>
  </si>
  <si>
    <t>探討兩個青枯病菌關鍵效應蛋白操控茄科作物廣效防禦之調控機制(2/3)</t>
  </si>
  <si>
    <t>植物開花的各層級分子調控之整合研究-解譯泛素化調控之轉錄後修飾調節之開花機制(2/3)</t>
  </si>
  <si>
    <t>北赤道洋流/黑潮之短中長期變遷對日本鰻鰻苗輸送與分布之影響(1/3)</t>
  </si>
  <si>
    <t>移地研究、國際會議</t>
  </si>
  <si>
    <t>人文社會科學研究中心設置計畫(第二期)(2/3)</t>
  </si>
  <si>
    <t>1、2</t>
  </si>
  <si>
    <t>參訪、考察</t>
  </si>
  <si>
    <t>人文社會科學研究中心設置計畫(第二期)(3/3)</t>
  </si>
  <si>
    <t>1、2、7</t>
  </si>
  <si>
    <t>移地研究、參訪、考察</t>
  </si>
  <si>
    <t>人文社會科學研究中心設置計畫(第二期)(1/3)</t>
  </si>
  <si>
    <t>理解後進追趕及超越的過程及動態：機會之窗、知識學習、制度變遷</t>
  </si>
  <si>
    <t>乾旱如何影響芳香物質所調控的植物生物因子交互作用(1/2)</t>
  </si>
  <si>
    <t>國際會議(GRC 2023)</t>
  </si>
  <si>
    <t>台灣寡毛實蠅亞科（雙翅目：果實蠅科）之分類及昆蟲誌編撰</t>
  </si>
  <si>
    <t>國際會議(ICDX 2023)</t>
  </si>
  <si>
    <t>採用先進結構和製程開發超低電阻碳化矽功率電晶體應用在高壓運輸載具和儲能系統(1/2)-轉撥外校</t>
  </si>
  <si>
    <t>國際會議(IEEE EDTM 2023)</t>
  </si>
  <si>
    <t>移地研究、國際會議(IEEE EDTM 2023)</t>
  </si>
  <si>
    <t>文化承襲、保存與競爭中的地理學及空間理論疑旨</t>
  </si>
  <si>
    <t>國際會議(CGSI、2023 AAS-in-Asia)</t>
  </si>
  <si>
    <t>異重流匯聚碰撞之探討分析(1/3)</t>
  </si>
  <si>
    <t>國際會議(EUROMECH 2023)</t>
  </si>
  <si>
    <t>國際會議(EcoSummit 2023)</t>
  </si>
  <si>
    <t>北赤道洋流/黑潮之短中長期變遷對日本鰻鰻苗輸送與分布之影響(2/3)</t>
  </si>
  <si>
    <t>氣候變遷下海洋魚類之大尺度分布重組與生態系統穩定度轉變(5/5)</t>
  </si>
  <si>
    <t>開發深度學習分割技術於大鼠腦中風影像以協助神經傷害分析</t>
  </si>
  <si>
    <t>國際會議(EMBC 2023)</t>
  </si>
  <si>
    <t>當代亞洲建築與城市生活的後殖民地緣政治：新加坡與台灣經驗的理論化線索</t>
  </si>
  <si>
    <t>大幅度日間溫度變化與增溫效應對造礁珊瑚組織中微生物族群之影響(3/3)</t>
  </si>
  <si>
    <t>國立臺灣師範大學轉入--介電奈米結構之多重共振模態於可調式高效率線性與非線性超穎介面研究(2/3)</t>
  </si>
  <si>
    <t>國際會議(APNFO14)</t>
  </si>
  <si>
    <t>植物發育及逆境反應之表觀遺傳調控-光與茉莉酸訊息傳遞引發的阿拉伯芥FIN219/JAR1和histone deacetylase互作整合的功能性研究(1/3)</t>
  </si>
  <si>
    <t>國際會議(2023 ICAR)</t>
  </si>
  <si>
    <t>國際會議(2023 IS-MPMI)</t>
  </si>
  <si>
    <t>探討兩個青枯病菌關鍵效應蛋白操控茄科作物廣效防禦之調控機制(3/3)</t>
  </si>
  <si>
    <t>咖啡因對蜜蜂神經之作用機制與應用價值之探討(2/3)</t>
  </si>
  <si>
    <t>國際會議(SIP 2023)</t>
  </si>
  <si>
    <t>智能載台之水下聲學偵測、辨識及定位技術研發(3/3)</t>
  </si>
  <si>
    <t>東亞城市困難遺產保存與普世化記憶工程：從提籃橋「上海方舟」到奈良少年刑務所文化旅館的困難遺產熱</t>
  </si>
  <si>
    <t>利用多元策略探討疣胸琉璃蟻 (Dolichoderus thoracicus) 優勢族群形成原因： 超級蟻群、生殖策略及競爭行為(1/3)</t>
  </si>
  <si>
    <t>具超晶格勢壘之磁性穿隧接面 (II)(2/2)</t>
  </si>
  <si>
    <t>國際會議(IcAUMS 2023)</t>
  </si>
  <si>
    <t>開發雷射散斑與熱機混合感測法進行纖維複合材料隱藏損傷檢測</t>
  </si>
  <si>
    <t>國際會議(ICACM 2023)</t>
  </si>
  <si>
    <t>國際會議(SEMICON West 2023)</t>
  </si>
  <si>
    <t>濱海藥用植物馬氏濱藜之衍生真菌株的活性成分和先導化合物開發(1/3)</t>
  </si>
  <si>
    <t>國際會議(第71屆GA會議)</t>
  </si>
  <si>
    <t>濱海藥用植物馬氏濱藜之衍生真菌株的活性成分和先導化合物開發(2/3)</t>
  </si>
  <si>
    <t>阿拉伯芥FIN219抑制者BLH1與SMB在調控光與茉莉酸訊息傳遞中的功能性研究</t>
  </si>
  <si>
    <t>國際會議(Plant Biology 2023)</t>
  </si>
  <si>
    <t>都市聚落的生態轉向–桃園龜山過溪聚落與台北蟾蜍山聚落的「意向化」實踐</t>
  </si>
  <si>
    <t>國際會議(AESOP 2023)</t>
  </si>
  <si>
    <t>國際會議(10th PAMMES &amp; AMEC 2023)</t>
  </si>
  <si>
    <t>出席10th PAAMES/AMEC 2023 國際研討會</t>
  </si>
  <si>
    <t>新穎三焦人工水晶體設計、製造及材料生物相容性研究-子計畫一：三焦人工水晶體之光學設計與光學品質檢測(1/2)</t>
  </si>
  <si>
    <t>出席日本應用物理學會國際會議</t>
  </si>
  <si>
    <t>植物發育及逆境反應之表觀遺傳調控-組蛋白去乙醯化酶和甲基化酶交互作用參與植物發育及逆境反應之功能研究(2/3)</t>
  </si>
  <si>
    <t>植物發育及逆境反應之表觀遺傳調控-組蛋白去乙醯化酶和甲基化酶交互作用參與植物發育及逆境反應之功能研究(1/3)</t>
  </si>
  <si>
    <t>探究蜜蜂工蜂之分工機制-畸翅病毒改變腺苷信號影響蜜蜂工蜂分工之研究(3/3)</t>
  </si>
  <si>
    <t>以雙脈衝微弧氧化法於鎂合金表面製備高耐磨與抗菌陶瓷膜-新電性參數之綜合解析及應用</t>
  </si>
  <si>
    <t>出席10th PAAMES  AMEC 2023會議</t>
  </si>
  <si>
    <t>工業所教學經常費</t>
  </si>
  <si>
    <t>移地研究(ISM)及參加EcoSta2023研討會</t>
  </si>
  <si>
    <t>獸醫系教學經常費</t>
  </si>
  <si>
    <t>葡萄牙里斯本參加研討會</t>
  </si>
  <si>
    <t>澳大利亞布里斯本參加研討會</t>
  </si>
  <si>
    <t>應力所教學經常費</t>
  </si>
  <si>
    <t>印度邦加羅爾發表論文演講</t>
  </si>
  <si>
    <t xml:space="preserve">植物醫學碩士學位學程校經費結餘款再運用     </t>
  </si>
  <si>
    <t>南韓濟州島參加國際植醫論壇會議</t>
  </si>
  <si>
    <t>自籌收入計畫</t>
  </si>
  <si>
    <t>九州大學畢業典禮演講</t>
  </si>
  <si>
    <t>筑波大學交流及東京移地訓練.文化參訪</t>
  </si>
  <si>
    <t>義大利蒂拉摩手球賽暨米蘭移地訓練.羅馬文化參訪</t>
  </si>
  <si>
    <t>出訪康乃爾大學，參與國際性會議</t>
  </si>
  <si>
    <t>2023亞洲運動管理學會年會暨研討會</t>
  </si>
  <si>
    <t>捐款收入計畫</t>
  </si>
  <si>
    <t>地熱調查與發電廠參訪</t>
  </si>
  <si>
    <t>參加The 20 Annual Hawaii International Summit研討會</t>
  </si>
  <si>
    <t>參加2023 Symposium on VLSI並發表論文</t>
  </si>
  <si>
    <t>拜訪北加州台大校友會</t>
  </si>
  <si>
    <t>參加IMEBORON研討會</t>
  </si>
  <si>
    <t>Visit Machine Learning department at MBZUAI</t>
  </si>
  <si>
    <t>參加2023 University Allied Workshop on Climate and Extreme Weather師生交流研討會</t>
  </si>
  <si>
    <t>拜訪北加州、芝加哥、西雅圖、南加州校友會及與校友交流</t>
  </si>
  <si>
    <t>至美國史丹佛大學SLAC進行移地研究</t>
  </si>
  <si>
    <t>參與第15屆中尺度對流系統國際會議</t>
  </si>
  <si>
    <t>參加全球各國會計準則制定機構之會議並與各國代表進行各國之現況與挑戰</t>
  </si>
  <si>
    <t>參加美國化學年會</t>
  </si>
  <si>
    <t>訪問曼谷朱拉隆功大學</t>
  </si>
  <si>
    <t>參加2023美國特殊寵物獸醫年會發表論文、參訪美國特殊寵物醫療機構及展演機構</t>
  </si>
  <si>
    <t>參加2023 Meteorological Technology World Expo及氣象儀器特展</t>
  </si>
  <si>
    <t>訪問校友會及募款並至丹佛參加2023年美國會計學會年會國際學術會議</t>
  </si>
  <si>
    <t>參加2023年美國會計學會年會</t>
  </si>
  <si>
    <t>訪問MBZUAI</t>
  </si>
  <si>
    <t>前往奧地利維也納經濟大學開會及訪問</t>
  </si>
  <si>
    <t>參加International HBV Meeting</t>
  </si>
  <si>
    <t>參加東亞運輸學會國際學術論文研討會</t>
  </si>
  <si>
    <t>參加2023亞洲運動管理學會年會暨研討會</t>
  </si>
  <si>
    <t>至泰國宋卡王子大學博物館參訪交流</t>
  </si>
  <si>
    <t>蒐集日本個案資料並進行相關分析</t>
  </si>
  <si>
    <t>參加2023 CIKM國際會議</t>
  </si>
  <si>
    <t>訪問東京大學獸醫系洽談雙邊國際合作研究和學術交流事宜</t>
  </si>
  <si>
    <t>參加台大東大雙邊線上實體混合會議、參訪訪問東京大學</t>
  </si>
  <si>
    <t>訪問東京大學洽談合作事宜</t>
  </si>
  <si>
    <t>至泰國朱拉隆功大學參加小動物骨科研討會</t>
  </si>
  <si>
    <t>參加世界社會學會議發表論文</t>
  </si>
  <si>
    <t>參加國際交流會議及簽署雙聯學位事宜</t>
  </si>
  <si>
    <t>參加第34屆KKHTCNN Symposium on Civil Engineering研討會</t>
  </si>
  <si>
    <t>至清邁大學獸醫學院開會及參訪</t>
  </si>
  <si>
    <t>參加第21屆AAVS國際會議</t>
  </si>
  <si>
    <t>參加KKHTCNN研討會及香港台大土木與地質校友會</t>
  </si>
  <si>
    <t>至南韓釜山移地研究</t>
  </si>
  <si>
    <t>參加MedGu23地中海地球科學聯合會及演講</t>
  </si>
  <si>
    <t>出席馬來西亞校友會50周年慶及會所落成典禮</t>
  </si>
  <si>
    <t>參加第一屆颱風科學與技術國際研討會</t>
  </si>
  <si>
    <t>參加ISNFF會議</t>
  </si>
  <si>
    <t>參加2023年美國會計學會國際研討會</t>
  </si>
  <si>
    <t>拜訪成均館大學校大東文化研究院、觀賞韓國國立劇團「趙氏孤兒」演出及參與「趙氏孤兒：跨文化改編及其意義」工作坊</t>
  </si>
  <si>
    <t>參加河內大學舉辦「數位化時代的中越文化與文學國際學術研討會」</t>
  </si>
  <si>
    <t>參與國際研討會發表演講</t>
  </si>
  <si>
    <t>拜訪海外校友、出席2023 Pacific Seabird Group年會</t>
  </si>
  <si>
    <t>至法國巴黎移地研究</t>
  </si>
  <si>
    <t>參加美國食品化學年會並進行學術發表</t>
  </si>
  <si>
    <t>代表兒家中心出席會議</t>
  </si>
  <si>
    <t>參加第十屆世界海洋大會與名古屋大學ISEE移地研究</t>
  </si>
  <si>
    <t>出席第10屆JIAR國際研討會</t>
  </si>
  <si>
    <t>進行移地研究ISEE:Dropsonde data analysis</t>
  </si>
  <si>
    <t>文學院語文進修班管理費</t>
  </si>
  <si>
    <t>參加International Workshop on Chinese Studies</t>
  </si>
  <si>
    <t>參加International Workshop on Chinese Studies並發表論文</t>
  </si>
  <si>
    <t>國際華語研習班</t>
  </si>
  <si>
    <t>參加第八屆國際漢語教學研討會</t>
  </si>
  <si>
    <t>高層管理專業教育班</t>
  </si>
  <si>
    <t>參訪(出版及內容產業之國際研習)</t>
  </si>
  <si>
    <t>出席中國哲學會第23屆國際會議</t>
  </si>
  <si>
    <t>出席國際會議(第十三屆北歐符號學會暨芬蘭符號學會四十週年)</t>
  </si>
  <si>
    <t>出席國際會議(Theorizing Global Authoritarianism:To Reclaim Critical Theory Against the Grain)</t>
  </si>
  <si>
    <t>出席國際會議(2023 JALT Hokkaido Winter Language Teaching Conference)</t>
  </si>
  <si>
    <t>出席國際會議(參加第八屆國際漢語教學研討會)</t>
  </si>
  <si>
    <t>帶領學生參加四年劇場展競賽</t>
  </si>
  <si>
    <t>出席國際會議(亞太商管學院協會會議)</t>
  </si>
  <si>
    <t>帶領學生參加四年劇場展競賽及參與設計布展</t>
  </si>
  <si>
    <t>國際事務處推廣教育管理費</t>
  </si>
  <si>
    <t>推動國際交流合作及國際學生招募</t>
  </si>
  <si>
    <t>參加2023年布拉格國際劇場設計四年展參展及交流</t>
  </si>
  <si>
    <t>參加16th Congress of the International Society for Eighteenth-Century Studies國際會議</t>
  </si>
  <si>
    <t>出席國際會議(International Project on Art and Aesthetics)</t>
  </si>
  <si>
    <t>參加2023年國際愛爾蘭文學研究年會</t>
  </si>
  <si>
    <t>移地研究及參訪</t>
  </si>
  <si>
    <t>參加2023美國應用語言學會年會</t>
  </si>
  <si>
    <t>參加2023亞洲運動管理學會年會暨學術研討會</t>
  </si>
  <si>
    <t>與合作大學國際交流合作及國際學生招募</t>
  </si>
  <si>
    <t>參加2023年國際商管學院促進協會會議</t>
  </si>
  <si>
    <t>參加波士尼亞塞拉耶佛大學文學院舉辦學術會議</t>
  </si>
  <si>
    <t>參加2023全美外語教學學會年會暨世界語言展覽會</t>
  </si>
  <si>
    <t>拜訪東京大學及京都大學討論學位合作與GMBA招生</t>
  </si>
  <si>
    <t>參加 AACSB 2023年學習品質保證研討會與亞太區年度會議</t>
  </si>
  <si>
    <t>參加2023年GMAC亞太區年會</t>
  </si>
  <si>
    <t>參加 2023年AACSB亞太區年度會議與AOL研討會</t>
  </si>
  <si>
    <t>參加第十四屆國際雙語研討會</t>
  </si>
  <si>
    <t>參加 Romans in New Worlds:Reconsidering the Global Late Antiquity,Shifting Frontiers in Late Antiquity國際會議</t>
  </si>
  <si>
    <t>參加 120th PAMLA Conference:Shifting Perspectives國際會議</t>
  </si>
  <si>
    <t>參加數位化時代的中越文化與文學國際學術研討會</t>
  </si>
  <si>
    <t>參加 American Dreams,American Crises國際會議</t>
  </si>
  <si>
    <t>參加第三屆延世大學-臺灣大學學術交流會議</t>
  </si>
  <si>
    <t>參訪九州大學.京都大學、Panasonic、早稻田大學、Hitachi.慶應義墊大學</t>
  </si>
  <si>
    <t>場地設備收入計畫</t>
  </si>
  <si>
    <t>參加第17屆亞洲可視化研討會發表論文</t>
  </si>
  <si>
    <t>參加國際研討會發表論文</t>
  </si>
  <si>
    <t>至日本京都大學訪問交換研究心得與討論</t>
  </si>
  <si>
    <t>參加8th Nano Today Conference國際會議</t>
  </si>
  <si>
    <t>參加國際研討會並發表研究成果</t>
  </si>
  <si>
    <t>參加2023日本混凝土學會年會JCI-TCI Workshop on Construction of Landmark Bridges研討會議並發表論文</t>
  </si>
  <si>
    <t>至韓國科學技術學院土木環境工程所簡報並交流研究成果及進行實驗</t>
  </si>
  <si>
    <t>參加第30屆歐洲智慧計算工程國際研討會發表計畫相關研究成果</t>
  </si>
  <si>
    <t>至奧勒岡州立大學參加美國ASCE國際研討會</t>
  </si>
  <si>
    <t>參加第16屆世界交通研究會議發表研究成果</t>
  </si>
  <si>
    <t>主持.參加ICMSE 2023國際研討會並發表論文</t>
  </si>
  <si>
    <t>參加ICMSE 2023國際研討會發表研究成果</t>
  </si>
  <si>
    <t>協助辦理ICMSE 2023國際研討會(擔任工作人員)</t>
  </si>
  <si>
    <t>參加ICMSE 2023國際研討會發表論文</t>
  </si>
  <si>
    <t>至美國加州大學洛杉磯校區(UCLA)訪問(僅報支生治費)</t>
  </si>
  <si>
    <t>參加ISEC-12國際會議發表研究成果</t>
  </si>
  <si>
    <t>參加The International Conference on Structural Analysis of Historical Constructions (SAHC 2023)國際研討會發表論文</t>
  </si>
  <si>
    <t>參加第17屆亞洲地區土壤力學與大地工程研討會</t>
  </si>
  <si>
    <t>參加16th World Conference on Transport Research(WCTR 2023)世界交通研究會議發表研究成果</t>
  </si>
  <si>
    <t>前往明尼蘇達大學商討定年合作研究</t>
  </si>
  <si>
    <t>參加第2屆拉丁美洲碳十四國際會議發表研究成果</t>
  </si>
  <si>
    <t>參加第2屆拉丁美洲碳十四會議發表研究成果</t>
  </si>
  <si>
    <t>ENVIRA 2023第7屆國際環境放射性會議發表研究成果</t>
  </si>
  <si>
    <t>拜訪美國伊利諾州大學香檳分校土木工程系商討系級交換學生及學碩雙聯學位事宜</t>
  </si>
  <si>
    <t>EGU General Assembly 2023</t>
  </si>
  <si>
    <t>參加The 82nd Annual Meeting of the Japanese Cancer Association</t>
  </si>
  <si>
    <t>參加2023年水田與水環境工程國際研討會(PAWEES)發表研究成果</t>
  </si>
  <si>
    <t>參加第14屆台日結構橋樑工程研討會擔任Keynote Speaker及發表論文</t>
  </si>
  <si>
    <t>參加第10屆PAAMES及AMEC2023研討會</t>
  </si>
  <si>
    <t>參加第9屆東亞加速器質國際研討會發表研究成果</t>
  </si>
  <si>
    <t>參加第9屆東亞加速器質國際研討會</t>
  </si>
  <si>
    <t>參加日本R-JET協會進行演講及2023東南亞大地工程研討會發表研究</t>
  </si>
  <si>
    <t>參加第34屆KKHTCNN研討會發表研究成果</t>
  </si>
  <si>
    <t>參加第34屆KKHTCNN研討會擔任Session主席並發表論文</t>
  </si>
  <si>
    <t>出席2023年北美放射學會會議(生物圈輻射安全技術研討)</t>
  </si>
  <si>
    <t>參加日本R-JET協會開會並至工地現場參觀新式工法示範及解說另參加SEAGC AGSSEA 2023研討會並發表成果</t>
  </si>
  <si>
    <t>出席MRS 2023 MRS Fall發表研究成果、至Northeastern University及麻省理工學院開會</t>
  </si>
  <si>
    <t>參加SEAGC AGSSEA 2023研討會並與各國的研究人員交流</t>
  </si>
  <si>
    <t>拜訪西蒙菲莎大學與合作學者Shahin Dashtgard進行研究討論研討後續合作計畫</t>
  </si>
  <si>
    <t>參加International Workshop on Precipitation in Urban Areas會議發表研究成果</t>
  </si>
  <si>
    <t>至首爾參加KGS&amp;CTGS專題演講及至阿斯塔納參加第17屆亞洲土壤力學和岩土工程會議</t>
  </si>
  <si>
    <t>參加第14屆土木工程統計與機率應用國際會議</t>
  </si>
  <si>
    <t>參加The 62nd IEEE Conference on Decision and Control (CDC 2023)會議</t>
  </si>
  <si>
    <t>參加第2屆環境永續技術的建設資源國際會議交流討論</t>
  </si>
  <si>
    <t>參加參加第34屆KKHTCNN研討會發表研究成果</t>
  </si>
  <si>
    <t>參加第17屆亞洲視流會議發表論文+訪問東京工科大學</t>
  </si>
  <si>
    <t>訪問哥倫比亞大學與該校講座教授密切合作開發探討</t>
  </si>
  <si>
    <t>在職專班計畫</t>
  </si>
  <si>
    <t>參加第45屆歐洲會計年會</t>
  </si>
  <si>
    <t>參加DRUID學術會議及Ghoshal Strategy學術會議</t>
  </si>
  <si>
    <t>參加2023 AMA Fronties研討會發表論文</t>
  </si>
  <si>
    <t>參加ACM CHI 2023國際會議並至東京大學進行移地研究</t>
  </si>
  <si>
    <t>參加AMSWMC國際會議</t>
  </si>
  <si>
    <t>拜訪NUS洽談兩校EMBA課程合作事宜及與當地商會交流等</t>
  </si>
  <si>
    <t xml:space="preserve">參加2023 AMA Summer Academic </t>
  </si>
  <si>
    <t>參加INGRoup Conference發表論文</t>
  </si>
  <si>
    <t>辦理「2023新加坡海外校友活動暨國際論壇」、參訪當地華商企業及訪問新加坡國立大學</t>
  </si>
  <si>
    <t>參加2023 ASCE研討會</t>
  </si>
  <si>
    <t>台大EMBA「生態與價值創新」課程海外參訪</t>
  </si>
  <si>
    <t>參加亞太風險與保險學會2023年年會</t>
  </si>
  <si>
    <t>碩士在職專班海外參訪課程</t>
  </si>
  <si>
    <t>參加AFAANZ Annual Conference 2023</t>
  </si>
  <si>
    <t>前往南韓首爾與美國舊金山史丹佛大學進行移地研究，收集研究資料與出席美國波士頓JIBS</t>
  </si>
  <si>
    <t>協助EMBA生態與價值創新課程海外參訪</t>
  </si>
  <si>
    <t>EMBA生態與價值創新課程參訪</t>
  </si>
  <si>
    <t>參加INFORMS Society for Marketing Science國際研討會</t>
  </si>
  <si>
    <t>參加FECC競賽</t>
  </si>
  <si>
    <t>參加SMS國際會議並至舊金山移地研究</t>
  </si>
  <si>
    <t>至馬里蘭大學進行移地研究</t>
  </si>
  <si>
    <t>在職專班海外專業研修與參訪課程</t>
  </si>
  <si>
    <t>參加IASB Research Forum</t>
  </si>
  <si>
    <t>參加AAPBS 2023 Academic Conference</t>
  </si>
  <si>
    <t>參加EMBA台旦班IESE課程</t>
  </si>
  <si>
    <t>參加UIST 2023國際會議.metaNext 2023大展及移地研究</t>
  </si>
  <si>
    <t>至哈佛大學商學院參與Global Colloquium on Participant-Centered Learning進修課程</t>
  </si>
  <si>
    <t>參加台大-復旦班海外課程</t>
  </si>
  <si>
    <t>參加2023AAPBS學術研討會</t>
  </si>
  <si>
    <t>參加2023NAFSA年會、參訪紐約大學史登商學院</t>
  </si>
  <si>
    <t>參加歐洲會計協會第45屆年會</t>
  </si>
  <si>
    <t>參加2023企業永續發展與管理創新國際研討會</t>
  </si>
  <si>
    <t>參加2023企業永續發展與管理創新國際演討會</t>
  </si>
  <si>
    <t>參加2023亞太教育者年會(APAIE)</t>
  </si>
  <si>
    <t>參加2023企業永續發展與管理創新國際演討會及移地研究</t>
  </si>
  <si>
    <t>學雜費收入-專班計畫</t>
  </si>
  <si>
    <t>越南河內土木大學雙聯學位招生面試事宜</t>
  </si>
  <si>
    <t>越南河內土木大學碩士學位共同指導學程第16屆面試事宜</t>
  </si>
  <si>
    <t>越南河內土木大學商討越南專班相關事宜</t>
  </si>
  <si>
    <t>智慧財產培訓計畫報名費收入計畫</t>
  </si>
  <si>
    <t>參加Boehmert &amp; Boehmert專利事務所 IP summer Course研習課程及訪問 Heinz Goddar教授</t>
  </si>
  <si>
    <t>國立臺灣大學系統計畫</t>
  </si>
  <si>
    <t>雅加達教育展暨國立台灣大學系統國際高中聯盟簽約典禮</t>
  </si>
  <si>
    <t>出版中心銷售及其他收入計畫</t>
  </si>
  <si>
    <t>參加2023德國法蘭克福書展</t>
  </si>
  <si>
    <t>「台灣果蠅遺傳資源服務平台」服務收入計畫</t>
  </si>
  <si>
    <t>ICBL會議發表論文</t>
  </si>
  <si>
    <t>其他政府機關委辦計畫-經濟部水利署水利規劃分署</t>
  </si>
  <si>
    <t>其他政府機關委辦計畫-臺北市政府消防局</t>
  </si>
  <si>
    <t>其他政府機關委辦計畫-宜蘭縣政府</t>
  </si>
  <si>
    <t>其他政府機關委辦計畫-交通部中央氣象署</t>
  </si>
  <si>
    <t>其他政府機關委辦計畫-教育部</t>
  </si>
  <si>
    <t>其他政府機關委辦計畫-經濟部中小企業處</t>
  </si>
  <si>
    <t>其他政府機關委辦計畫-國立陽明交通大學</t>
  </si>
  <si>
    <t>其他政府機關委辦計畫-內政部</t>
  </si>
  <si>
    <t>進修</t>
  </si>
  <si>
    <t>其他政府機關委辦計畫-教育部體育署</t>
  </si>
  <si>
    <t>計畫結餘款</t>
  </si>
  <si>
    <t>業務洽談等</t>
  </si>
  <si>
    <t>考察、訪問</t>
  </si>
  <si>
    <t>1、3、7</t>
  </si>
  <si>
    <t>考察、訪問、研究</t>
  </si>
  <si>
    <t>考察、開會</t>
  </si>
  <si>
    <t>1、7</t>
  </si>
  <si>
    <t>考察、研究</t>
  </si>
  <si>
    <t>訪問、開會</t>
  </si>
  <si>
    <t>訪問、研究</t>
  </si>
  <si>
    <t>4、5</t>
  </si>
  <si>
    <t>開會、談判</t>
  </si>
  <si>
    <t>開會、研究</t>
  </si>
  <si>
    <t>7、9</t>
  </si>
  <si>
    <t>研究、業務洽談等</t>
  </si>
  <si>
    <t>建教合作計畫</t>
  </si>
  <si>
    <r>
      <t>開會</t>
    </r>
    <r>
      <rPr>
        <sz val="16"/>
        <color rgb="FF000000"/>
        <rFont val="新細明體"/>
        <family val="1"/>
        <charset val="136"/>
      </rPr>
      <t>、</t>
    </r>
    <r>
      <rPr>
        <sz val="16"/>
        <color rgb="FF000000"/>
        <rFont val="標楷體"/>
        <family val="4"/>
        <charset val="136"/>
      </rPr>
      <t>訪問</t>
    </r>
  </si>
  <si>
    <r>
      <t>3</t>
    </r>
    <r>
      <rPr>
        <sz val="16"/>
        <color rgb="FF000000"/>
        <rFont val="新細明體"/>
        <family val="1"/>
        <charset val="136"/>
      </rPr>
      <t>、</t>
    </r>
    <r>
      <rPr>
        <sz val="16"/>
        <color rgb="FF000000"/>
        <rFont val="標楷體"/>
        <family val="4"/>
        <charset val="136"/>
      </rPr>
      <t>7</t>
    </r>
  </si>
  <si>
    <t>訪問∕研究</t>
  </si>
  <si>
    <t>拜訪</t>
  </si>
  <si>
    <t>拜訪與交流</t>
  </si>
  <si>
    <t>實驗</t>
  </si>
  <si>
    <t>應用人工智慧系統於發展遲緩兒童評估、治療及成效追蹤:  以粗動作、細動作、運筆、注意力、情緒五領域為主(4/5)</t>
  </si>
  <si>
    <t>參加2023INSAR會議</t>
  </si>
  <si>
    <t>探索肺癌腦轉移腫瘤表皮生長因子接受器突變之關聯性影像表徵：基於高維度資料分析之多模態醫學影像模型建立及多中心前瞻性驗證(1/3)</t>
  </si>
  <si>
    <t>參加2022北美放射年會</t>
  </si>
  <si>
    <t>自天然物純化、C-H鍵活化合成及生合成方法探索取得三帖類皂?作為免疫調控劑(2/3)</t>
  </si>
  <si>
    <t>9、3</t>
  </si>
  <si>
    <t>參加瑞士生技展及參訪瑞士生技園區及藥廠</t>
  </si>
  <si>
    <t>結合臨床、認知、腦造影、腸微生物體、代謝體資料以建立預測自閉症及亞型的深度學習演算平台(4/4)</t>
  </si>
  <si>
    <t>參加第11屆亞洲兒童青少年精神醫學年會</t>
  </si>
  <si>
    <t>探討不同自然老年進程狀態引發慢性腎臟病之分子機制及可能預防或治療策略</t>
  </si>
  <si>
    <t>參加日本腎臟醫學會年會</t>
  </si>
  <si>
    <t>發展質譜測量單株抗體藥物血中濃度之分析技術與臨床應用(2/3)</t>
  </si>
  <si>
    <t>參加11th AOHUPO and 7th AOAPO congress in conjuction with SSMS 2023</t>
  </si>
  <si>
    <t>剖析卵巢透明細胞癌 (OCCC) 轉移的分子異質性-上皮間質可塑性在卵巢亮細胞癌轉移的角色(1/3)</t>
  </si>
  <si>
    <t>參加空間生物學：從基礎研究到臨床國際會議/新加坡大學進行移地研究</t>
  </si>
  <si>
    <t>醫事人員勝任能力導向醫學教育深耕計畫—以醫事放射職類為例</t>
  </si>
  <si>
    <t>參加2023第20屆亞太醫學教育年會</t>
  </si>
  <si>
    <t>聽力復健方案對聽力損傷老人之溝通能力、憂鬱、孤寂感以及生活品質之成效(2/3)</t>
  </si>
  <si>
    <t>參加2022_Health_Policy_Conference</t>
  </si>
  <si>
    <t>聽力復健方案對聽力損傷老人之溝通能力、憂鬱、孤寂感以及生活品質之成效(3/3)</t>
  </si>
  <si>
    <t>自然殺手 T 細胞, 介白素-4 及介白素-15 在虛擬記憶型 CD8 T 細胞的發育和擴充所扮演的角色(2/3)</t>
  </si>
  <si>
    <t>參加IMMUNOLOGY2023</t>
  </si>
  <si>
    <t>自然殺手 T 細胞, 介白素-4 及介白素-15 在虛擬記憶型 CD8 T 細胞的發育和擴充所扮演的角色(3/3)</t>
  </si>
  <si>
    <t>透過探討鑑定?菌特有蛋白質磷酸化與乙醯化調控機制開發對抗細菌抗藥性之新型抗生素</t>
  </si>
  <si>
    <t>參加第71屆美國質譜年會</t>
  </si>
  <si>
    <t>針對具家族史之未解決視網膜色素變性家族進行全基因體定序併功能性驗證之研究(2/3)</t>
  </si>
  <si>
    <t>參加視覺與眼科研究協會(ARVO)2023年年會</t>
  </si>
  <si>
    <t>探索基因性視網膜退化的神經網絡與保存策略(1/3)</t>
  </si>
  <si>
    <t>原發性醛固酮症的人工智慧應用:協助臨床決策與影像學診斷</t>
  </si>
  <si>
    <t>參加ACAR2023國際會議</t>
  </si>
  <si>
    <t>研究第四型腺苷酸激酶在傳統活化巨噬細胞的功能(1/3)</t>
  </si>
  <si>
    <t>參加美國免疫學會2023年會</t>
  </si>
  <si>
    <t>第二型水通道蛋白質磷酸化與頂尖膜運輸機制的探討(1/3)</t>
  </si>
  <si>
    <t>參加美國生理學年會</t>
  </si>
  <si>
    <t>Peli1 於癌症免疫中對於調控CD8+ T細胞功能及耗竭所扮演的角色(1/4)</t>
  </si>
  <si>
    <t>參加美國免疫學家協會年會與美國免疫學年會</t>
  </si>
  <si>
    <t>使用抗IgE治療免疫性皮膚病之免疫與分子機轉研究(3/3)</t>
  </si>
  <si>
    <t>參加ISID2023國際會議</t>
  </si>
  <si>
    <t>跨年齡層自閉症類群知覺表現型：前瞻性世代追蹤與知覺-社交典範建立</t>
  </si>
  <si>
    <t>參加2023年國際自閉症研究學會年會</t>
  </si>
  <si>
    <t>補助學者提昇國際影響力-世界物理治療聯盟之國際服務：領導力與合作</t>
  </si>
  <si>
    <t>參加World Physiotherapy會員國會議與學術大會</t>
  </si>
  <si>
    <t>於近端腎小管細胞抑制SLC34A2對於慢性腎臟病的保護作用及分子機轉探討</t>
  </si>
  <si>
    <t>參加歐洲腎臟年會</t>
  </si>
  <si>
    <t>疫情後建置照護地點即時超音波之混成訓練模式與遠距會診輔助系統</t>
  </si>
  <si>
    <t>參加WHAHC2023國際會議</t>
  </si>
  <si>
    <t>於乳癌細胞中全面性探討長片段非編碼核糖核酸NDRG1-OT1的上游轉錄調控機制與下游影響的細胞功能(3/3)</t>
  </si>
  <si>
    <t>參加2023年美國癌症研究協會退票手續費等相關費用</t>
  </si>
  <si>
    <t>其他補助收入(非計畫收入)-預算外收支</t>
  </si>
  <si>
    <t>參加先天性免疫:從先天性感知後天性反應</t>
  </si>
  <si>
    <t>參加INSAR國際自閉症研究協會2023年會</t>
  </si>
  <si>
    <t>人工智慧精準疾病預防-機器學習隨機過程於精準健康照護(1/2)</t>
  </si>
  <si>
    <t>發展高潛值原發性顫抖症首創新藥: 阿發6GABA-A受體正向調節劑(1/3)(延長至112.10.31)</t>
  </si>
  <si>
    <t>參加2nd ITC國際會議</t>
  </si>
  <si>
    <t>三叉神經α6GABA-A受體: 止痛機制與藥理與研究(1/3)</t>
  </si>
  <si>
    <t>參加3nd ITC國際會議</t>
  </si>
  <si>
    <t>建構慢性腎臟病人之腎功能軌跡混和效應機器學習預測模型</t>
  </si>
  <si>
    <t>參加第68回日本透析醫學會學術國際會議</t>
  </si>
  <si>
    <t>探索芳香烴接受器在神經幹細胞特性維持以及神經母細胞瘤的腫瘤發生中的角色</t>
  </si>
  <si>
    <t>參加ANR2023國際會議</t>
  </si>
  <si>
    <t>利用奈米修飾病毒CRISPR/Cas9技術克服非小細胞肺癌EGFR標靶治療之抗藥性(3/3)</t>
  </si>
  <si>
    <t>參加Taiwan-Japan Joint Conference 2023國際會議</t>
  </si>
  <si>
    <t>探討懸浮微粒對心肌缺血再灌流損傷之影響及相關機轉(2/3)</t>
  </si>
  <si>
    <t>參加40th_Global_Summit_on_Nanoscience_and_Technology會議</t>
  </si>
  <si>
    <t>多元性別護理教育發展與應用</t>
  </si>
  <si>
    <t>參加2023ICN國際會議</t>
  </si>
  <si>
    <t>針對慢性腎病併發腦血管疾病與認知功能障礙進行綜合策略性之探討-飲食限制調控慢性腎臟病相關認知障礙的轉譯研究(2/3)</t>
  </si>
  <si>
    <t>參加IAGG-AOR2023國際會議</t>
  </si>
  <si>
    <t>探索新型雙效 Disintergin ARGD-RR 在 AKI 到 CKD 連續體中的保護作用(1/3)</t>
  </si>
  <si>
    <t>參加第66回日本腎臟醫學會學術總會</t>
  </si>
  <si>
    <t>探討飲食限制對於長期社交挫敗所造成腦功能異常的影響</t>
  </si>
  <si>
    <t>參加老化生物學-高登研討會</t>
  </si>
  <si>
    <t>探討缺陷核接受子結合蛋白(NRIP) 在運動神經元對神經退化疾病的影響(2/3)</t>
  </si>
  <si>
    <t>參加ASGLT_26TH_Anual會議</t>
  </si>
  <si>
    <t>探討訓練性先天免疫對腦出血之影響(3/3)</t>
  </si>
  <si>
    <t>開發整合三維動態X光及有限元素分析技術以利前十字韌帶損傷及重建後在功能性活動中的多尺度個人化膝關節軟骨及韌帶生物力學分析：早期退化性膝關節炎的影響因子(3/3)</t>
  </si>
  <si>
    <t>參加ISPGR_WORLD_CONGRESS_2023會議</t>
  </si>
  <si>
    <t>探討新穎CASK分子在脂肪細胞及肥胖之角色與調控機制(1/3)</t>
  </si>
  <si>
    <t>參加Immunology2023國際會議</t>
  </si>
  <si>
    <t>參加WCP2023國際會議</t>
  </si>
  <si>
    <t>探討CASK 在非神經細胞的功能-CASK 影響角質細胞及癌細胞生物功能之分子作用機制(3/3)</t>
  </si>
  <si>
    <t>參加PARP2023國際會議/台匈交流參訪</t>
  </si>
  <si>
    <t>非小細胞肺癌EGFR-TKIs抗藥性之研究: AKT3之角色和治療策略(2/3)</t>
  </si>
  <si>
    <t>參加ISSCR2023 Annual Meeting國際會議</t>
  </si>
  <si>
    <t>A step toward reversing the rapid emergence of young female breast cancer in Taiwan-氧化膽固醇在乳癌生成與致癌微環境之機轉探討(2/3)</t>
  </si>
  <si>
    <t>參加2022 SABCS國際會議</t>
  </si>
  <si>
    <t>探討骨髓化生不良症候群病人骨髓微環境中細胞激素表現及免疫細胞組成，以及他們在臨床上的重要性(3/3)</t>
  </si>
  <si>
    <t>參加第17屆國際骨髓化生不良症候群研討會</t>
  </si>
  <si>
    <t>以氣液介面相培養模式探討嗜酸性慢性鼻竇炎表皮細胞固有免疫反應的特性</t>
  </si>
  <si>
    <t>參加第29屆歐洲鼻科學會大會</t>
  </si>
  <si>
    <t>參加AACR Annual Meeting 2023國際會議</t>
  </si>
  <si>
    <t>參加WCP2023國際會議/GLIA 2023國際會議</t>
  </si>
  <si>
    <t>(衛福部MOHW)111-112年度「臺灣健康資料治理暨領航聯盟辦公室」</t>
  </si>
  <si>
    <t>衛福部歐洲生醫健康資料治理訪問</t>
  </si>
  <si>
    <t>具影響腸道微生物相與宿主共生系統血糖調節功能之關鍵中藥非消化性醣類探索(2/3)</t>
  </si>
  <si>
    <t>參加細胞研討會-神經代謝在健康和疾病中之作用2023國際會議</t>
  </si>
  <si>
    <t>運動介入對非酒精性脂肪肝患者的影響(2/3)</t>
  </si>
  <si>
    <t>參加歐洲肝臟病醫學會國際會議</t>
  </si>
  <si>
    <t>一項隨機分配研究以了解預立醫療照護諮商影帶加上手冊，是否較預立醫療照護諮商衛教手冊，更能協助癌症病人完成預立醫療決定，並探討病人完成預立醫療決定的阻礙因素(3/3)</t>
  </si>
  <si>
    <t>參加EAPC 18th World Congress國際會議</t>
  </si>
  <si>
    <t>組織異質性對唾液腺先驅細胞特性和腺體再生之影響(3/3)(延長至112.10.31)</t>
  </si>
  <si>
    <t>參加第47屆日本頭頸癌學會年會</t>
  </si>
  <si>
    <t>血清素調控線蟲粒線體恆定性與行為的分子機制(1/3)</t>
  </si>
  <si>
    <t>參加第24屆國際線蟲研討會</t>
  </si>
  <si>
    <t>血清素調控線蟲粒線體恆定性與行為的分子機制(3/3)</t>
  </si>
  <si>
    <t>探討幽門螺旋桿菌CagA陽性胃瀰漫性大B細胞淋巴癌和胃腺癌之致癌機制及治療策略-探討病因、病理與分子分類在胃腺癌致病機轉以及治療的臨床應用(3/3)</t>
  </si>
  <si>
    <t>參加2023DDW國際會議</t>
  </si>
  <si>
    <t>剖析單一和多重登革病毒感染人血清中保護力和致病力之抗體特性(3/3)</t>
  </si>
  <si>
    <t>參加第42屆美國病毒學會年會</t>
  </si>
  <si>
    <t>功能性韌帶組織工程-最佳化動態機械刺激</t>
  </si>
  <si>
    <t>參加夏季生物力學醫學工程傳送(SB3C)會議</t>
  </si>
  <si>
    <t>褪黑激素於癲癇兒睡眠障礙治療之臨床試驗(2/3)</t>
  </si>
  <si>
    <t>參加美國聯合睡眠學會2023年會</t>
  </si>
  <si>
    <t>探討B型肝炎病毒殼蛋白質基因類種結構，宿主T細胞免疫反應，與肝癌形成之關係(3/3)</t>
  </si>
  <si>
    <t>參加2023EASL國際會議</t>
  </si>
  <si>
    <t>兩側右心房症-基因型別導向的臨床表現暨胚胎幹細胞的探討(3/3)</t>
  </si>
  <si>
    <t>參加先天性和結構性介入會議</t>
  </si>
  <si>
    <t>開發低衰減且低劑量心肌灌注掃描並用於診斷阻塞性冠狀動脈心臟病</t>
  </si>
  <si>
    <t>參加2023美國核醫暨分子影像年會</t>
  </si>
  <si>
    <t>慢性腎臟病相關礦物質和骨骼疾病預防與治療策略：低強度脈衝式超音波之應用研究(2/3)</t>
  </si>
  <si>
    <t>參加2023年第19屆世界基礎與臨床藥理大會</t>
  </si>
  <si>
    <t>依據藥物敏感性測試結果對比經驗性療法用於救援治療幽門螺旋桿菌感染之效力 – 前瞻、隨機、比較性研究</t>
  </si>
  <si>
    <t>參加2023美國消化道疾病醫學週國際會議</t>
  </si>
  <si>
    <t>塑膠微粒暴露誘發腸道菌群失調和中樞系統毒性之研究(2/3)</t>
  </si>
  <si>
    <t>參加PlasticsFuture2023國際研討會</t>
  </si>
  <si>
    <t>系統性比較糖類與人工甜味劑及其與非酒精性脂肪肝的潛在相關性:以手搖飲料為例</t>
  </si>
  <si>
    <t>參加美國毒理2023年會</t>
  </si>
  <si>
    <t>發展基於深度學習之肺節結自動偵測,分類,預後預測輔助系統(2/3)</t>
  </si>
  <si>
    <t>參加ACTI2023國際會議</t>
  </si>
  <si>
    <t>探討GSK3a對骨骼肌細胞膜運輸與胰島素抗性的調控與影響</t>
  </si>
  <si>
    <t>參加GORDON_RESEARCH_CONFERENCE-MOLECULAR_MEMBRANE_BIOLOGY會議</t>
  </si>
  <si>
    <t>新型冠狀病毒突刺蛋白之抗原決定位與人類抗體互動剖析(2/3)</t>
  </si>
  <si>
    <t>移地研究/參加The_12th_European_Mucosal_Immunology_group會議</t>
  </si>
  <si>
    <t>抗A型流感病毒神經胺酸?之功能性人類抗體的探索與應用(3/3)</t>
  </si>
  <si>
    <t>大腦氧代謝率之磁振映像：技術開發、跨模組比較、以及在失智症之初步應用(3/3)</t>
  </si>
  <si>
    <t>參加國際醫用磁振造影學會2023年會</t>
  </si>
  <si>
    <t>發展高潛值原發性顫抖症首創新藥: 阿發6GABA-A受體正向調節劑(1/3)</t>
  </si>
  <si>
    <t>參加2023世界藥理大會國際會議</t>
  </si>
  <si>
    <t>發展高潛值原發性顫抖症首創新藥: 阿發6GABA-A受體正向調節劑(2/3)</t>
  </si>
  <si>
    <t>意義治療對青少年情緒障礙患者生命意義、憂鬱、焦慮及自殺意念之成效(1/3)</t>
  </si>
  <si>
    <t>參加ICN_2023_QUADRENNIAL_CONGRESS會議</t>
  </si>
  <si>
    <t>第六型組蛋白去乙醯?於多型性膠質母細胞瘤生長之機轉探討及其抑制劑先導化合物開發之研究(3/3)</t>
  </si>
  <si>
    <t>參加ICPPS2023國際會議</t>
  </si>
  <si>
    <t>ZNRF1在EGFR信號傳遞和腫瘤發生的功能角色(1/3)</t>
  </si>
  <si>
    <t>參加2023年美國Keystone_symposia會議</t>
  </si>
  <si>
    <t>非酒精性脂肪肝疾病對於罹患多囊性卵巢症候群婦女之異常荷爾蒙代謝及排卵功能之影響(3/3)</t>
  </si>
  <si>
    <t>參加2023年歐洲生殖醫學會</t>
  </si>
  <si>
    <t>單獨B型肝炎核心抗體陽性個案施打B型肝炎疫苗再接種之免疫反應</t>
  </si>
  <si>
    <t>參加第28屆WONCA歐洲國際研討會</t>
  </si>
  <si>
    <t>建構標準化腸-心軸檢測與藥物開發平台並發展菌相診斷工具與臨床治療方法(2/4)</t>
  </si>
  <si>
    <t>參加Cell Symposia：Infection Biology in the Age of the Microbiome會議</t>
  </si>
  <si>
    <t>組織異質性對唾液腺先驅細胞特性和腺體再生之影響(3/3)</t>
  </si>
  <si>
    <t>參加第11屆國際頭頸癌會議(AHNS)</t>
  </si>
  <si>
    <t>探索唾液腺的類器官平台的特性研究(2/3)</t>
  </si>
  <si>
    <t>參加2023年第7屆國際頭頸腫瘤學會聯盟世界大會(IFHNOS 2023)</t>
  </si>
  <si>
    <t>以標的及非標的分析量測紙質食品包材中傳統與新興全氟/多氟烷基化合物(1/2)</t>
  </si>
  <si>
    <t>參加第71屆美國質譜學會年會</t>
  </si>
  <si>
    <t>新興化學污染物健康風險中心--以食品接觸塑膠物質為例-塑化劑、雙酚A及其替代品與食品暴露評估(子計畫二)(3/3)</t>
  </si>
  <si>
    <t>參加第33屆環境毒理與化學學會歐洲分會年會</t>
  </si>
  <si>
    <t>代謝訊息傳導路徑TGR5及FxR與免疫調節(2/3)</t>
  </si>
  <si>
    <t>參加2023年第23屆臨床免疫學會聯合會年會</t>
  </si>
  <si>
    <t>代謝訊息傳導路徑TGR5及FxR與免疫調節(3/3)</t>
  </si>
  <si>
    <t>評估台灣嚴重特殊傳染性肺炎之傳播並預測未來情境</t>
  </si>
  <si>
    <t>參加2023 Future Strategy Global Symposium會議</t>
  </si>
  <si>
    <t>參加Clinic on Meaningful Modelling of Epidemiological Data會議</t>
  </si>
  <si>
    <t>開發可與脂肪酸協同殺死俱多重抗藥性金黃色葡萄球菌之新穎小分子抗菌劑與機制研究(2/3)</t>
  </si>
  <si>
    <t>參加ASM_microbe2023研討會</t>
  </si>
  <si>
    <t>不同自然老年進程產生肌少症之詳細作用和機制及可能預防或治療策略研究(1/3)</t>
  </si>
  <si>
    <t>參加2023世界藥理學大會</t>
  </si>
  <si>
    <t>新興化學污染物健康風險中心--以食品接觸塑膠物質為例-塑膠微粒、塑化劑、雙酚A及其替代品人體生物監測與健康效應(子計畫三)(3/3)</t>
  </si>
  <si>
    <t>參加第12屆國際職業羽環境健康生物監測研討會</t>
  </si>
  <si>
    <t>探討台灣BRCA突變帶因者乳癌發生的基因與環境因子，並找尋降低罹患癌症的方法(第二與第三年)(1/2)</t>
  </si>
  <si>
    <t>參加2023年美國癌症學會年會</t>
  </si>
  <si>
    <t>探討台灣BRCA突變帶因者乳癌發生的基因與環境因子，並找尋降低罹患癌症的方法(第二與第三年)(2/2)</t>
  </si>
  <si>
    <t>參加2023年美國臨床腫瘤醫學會年會</t>
  </si>
  <si>
    <t>以混合研究法探討癌症營養照護：測試新發展之營養介入措施以及建立非何杰金氏淋巴瘤病人飲食相關行為之理論架構(2/2)(延長至113.1.31)</t>
  </si>
  <si>
    <t>參加48th_Annual_ONS_Congress會議</t>
  </si>
  <si>
    <t>毛囊幹細胞:裝備效應與毛囊加速再生(2/3)</t>
  </si>
  <si>
    <t>參加1st_International_societies_for_investigative_dermatology等會議</t>
  </si>
  <si>
    <t>以多種體學探究侵襲性不可分型嗜血桿菌致病機轉(1/3)</t>
  </si>
  <si>
    <t>參加美國微生物學會國際研討會</t>
  </si>
  <si>
    <t>基因體時代兒童及青少年心肌病變精準化治療: 流行病學、基因學、預後關聯，風險分層及創新治療-心肌病變心衰竭之精準醫學(3/3)</t>
  </si>
  <si>
    <t>參加第19屆世界藥理學會</t>
  </si>
  <si>
    <t>探索細胞骨架及粒線體缺陷心肌病變之藥物標的</t>
  </si>
  <si>
    <t>(哥倫布計畫)探討腸道沙門氏菌與宿主細胞反應之互動機制(3/5)</t>
  </si>
  <si>
    <t>參加Microbiol_Adhesion_and_Signal_Transduction會議</t>
  </si>
  <si>
    <t>整合知識建構教學與問題解決學習提升學習成效：知識論壇在醫療與社會課程的應用(2/2)</t>
  </si>
  <si>
    <t xml:space="preserve"> 參加55th JSME 日本醫學教育學會研討會</t>
  </si>
  <si>
    <t>臺匈(NCTC-HAS)雙邊合作人員交流PPP計畫-探討聚腺?酸二磷酸核糖轉移?-1調節細胞死亡的新分子機制(1/2)</t>
  </si>
  <si>
    <t>參加PARP2023國際會議/台匈交流</t>
  </si>
  <si>
    <t>睡眠呼吸中止症代謝調節與陽壓呼吸器治療效果：表型，睡眠時間，與節律週期的影響</t>
  </si>
  <si>
    <t>參加美國睡眠醫學年會</t>
  </si>
  <si>
    <t>利用奈米修飾病毒CRISPR/Cas9技術克服非小細胞肺癌EGFR標靶治療之抗藥性(3/3)(延長至112.10.31)</t>
  </si>
  <si>
    <t>參加2023台日學術研討會暨論文競賽</t>
  </si>
  <si>
    <t>參加TGGS 2023台日學術研討會暨論文競賽</t>
  </si>
  <si>
    <t>應用自然語言處理建置精神病患攻擊與約束隔離處置的學習模式</t>
  </si>
  <si>
    <t>參加2023年ICN國際護理大會</t>
  </si>
  <si>
    <t>參加Digestive Disease Week(DDW2023)國際會議</t>
  </si>
  <si>
    <t>發展電腦斷層影像體學預測肺腺癌組織病理學亞型與EGFR及T790M突變(3/3)</t>
  </si>
  <si>
    <t>參加The Fleischner Society2023國際會議</t>
  </si>
  <si>
    <t>緩解期精神病患依指示減低抗精神病劑至有效最低藥量：前瞻性追蹤研究及進階分析(2/3)</t>
  </si>
  <si>
    <t>參加14th IEPA國際會議</t>
  </si>
  <si>
    <t>研究凝血功能異常導致之大腦出血 (COHDICH): 世代 d(1/3)</t>
  </si>
  <si>
    <t>醫學影像與腫瘤醫學之隱私保護國際研究平台：建立與應用</t>
  </si>
  <si>
    <t>參加61st PTCOG國際會議</t>
  </si>
  <si>
    <t>探索FOXG1症候群的臨床表徵多樣性及致病機轉(2/3)</t>
  </si>
  <si>
    <t>參加 2023EPNS國際會議</t>
  </si>
  <si>
    <t>腰椎退化性疾病患者之遠距復健及智慧評估系統開發與臨床驗證-遠距智慧化互動虛擬實境評估及復健訓練應用於腰椎退化患者之臨床療效與生物力學研究(1/3)</t>
  </si>
  <si>
    <t>參加IEEE_ICASSP_2023會議</t>
  </si>
  <si>
    <t>臺灣面對全球新冠肺炎防疫與治理之人文社會反思(2/2)</t>
  </si>
  <si>
    <t>參加國際亞太地區老年學暨老年醫學會雙年會大會暨研討會</t>
  </si>
  <si>
    <t>腰椎狹窄患者之感覺系統權重分配與感覺統合治療訓練研究(3/3)</t>
  </si>
  <si>
    <t>參加第29屆國際生物力學學會大會</t>
  </si>
  <si>
    <t>老化和壓力反應中神經系統對粒線體自噬的調節作用(NHRI-EX112-11134NI)</t>
  </si>
  <si>
    <t>參加24屆國際線蟲會議</t>
  </si>
  <si>
    <t>剖析與調控免疫突觸蛋白交互作用體以促進伽瑪-德爾塔T細胞之癌症免疫治療療效(NHRI-EX112-11218BI)</t>
  </si>
  <si>
    <t>參加第19屆世界藥理學會演講</t>
  </si>
  <si>
    <t>融合組織學亞型與PD-L1影像體學交互作用之肺部電腦斷層掃描晚期非小細胞癌免疫治療患者篩選與治療決策輔助模型之建構(3/3)</t>
  </si>
  <si>
    <t>參加EMBC國際會議</t>
  </si>
  <si>
    <t>電子顯微影像多媒體教育平台開發及改善學生學習之效益評估</t>
  </si>
  <si>
    <t>參加日本醫學教育學會研討會</t>
  </si>
  <si>
    <t>人體解剖學教育平台的自動化評量功能設計與增進人際互動功能之開發及衍生學習效益之探討(延長至112.12.31)</t>
  </si>
  <si>
    <t>參加第55屆日本醫學教育研討會</t>
  </si>
  <si>
    <t>自供電穿戴式感測系統開發及其於汗液檢測的應用(4/5)</t>
  </si>
  <si>
    <t>參加第243屆美國電化學會議</t>
  </si>
  <si>
    <t>參加Transducers_2023會議</t>
  </si>
  <si>
    <t>藥物基因體實驗室</t>
  </si>
  <si>
    <t>參加2023年台日學術研討會暨論文競賽活動</t>
  </si>
  <si>
    <t>探討嬰幼兒shq1基因變異的臨床表徵和在神經細胞所扮演的角色(1/3)</t>
  </si>
  <si>
    <t>參加2022ICNC世界小兒神經醫學會</t>
  </si>
  <si>
    <t>參加TGGS 2024台日學術研討會暨論文競賽</t>
  </si>
  <si>
    <t>探索肝癌患者接受纖維母細胞生長因子接受體抑制劑之臨床療效預測生物標記(2/3)</t>
  </si>
  <si>
    <t>參加2023國際生物資訊與生物醫學工程學會</t>
  </si>
  <si>
    <t>探索肝癌患者接受纖維母細胞生長因子接受體抑制劑之臨床療效預測生物標記(1/3)</t>
  </si>
  <si>
    <t>參加2024國際生物資訊與生物醫學工程學會</t>
  </si>
  <si>
    <t>融合組織學亞型與PD-L1影像體學交互作用之肺部電腦斷層掃描晚期非小細胞癌免疫治療患者篩選與治療決策輔助模型之建構(1/3)</t>
  </si>
  <si>
    <t>參加澳洲EMBC國際會議</t>
  </si>
  <si>
    <t>參加2023美國癌症研究協會年會</t>
  </si>
  <si>
    <t>風險校正對於照護結果、費用及價值為基礎支付之影響(1/3)</t>
  </si>
  <si>
    <t>參加2023AcademyHealth國際會議</t>
  </si>
  <si>
    <t>風險校正對於照護結果、費用及價值為基礎支付之影響(2/3)</t>
  </si>
  <si>
    <t>家用排油煙機移除氣狀及不同粒徑懸浮微粒之實地效能評估 - 探討加熱方式、廚房型態與季節之影響(2/3)</t>
  </si>
  <si>
    <t>參加AIHceEXP2023國際會議</t>
  </si>
  <si>
    <t>家用排油煙機移除氣狀及不同粒徑懸浮微粒之實地效能評估 - 探討加熱方式、廚房型態與季節之影響(3/3)</t>
  </si>
  <si>
    <t>以多尺度技術，解析小腦於顫抖症、動作節律及動作協調之調控機轉-以多尺度技術，解析小腦於顫抖症、動作節律及動作協調之調控機轉(2/4)</t>
  </si>
  <si>
    <t>參加第二屆國際顫抖症會議</t>
  </si>
  <si>
    <t>參加第19屆世界藥理學會議</t>
  </si>
  <si>
    <t>參加12th International Conference on Predicitive Modelling in Food</t>
  </si>
  <si>
    <t>活體三維空間暨光譜斷層全像內視影像系統(4/4)</t>
  </si>
  <si>
    <t>參加BISC2023研討會</t>
  </si>
  <si>
    <t>促進CDK4/6抑制劑穿透血腦障壁之奈米劑型研究及其應用於治療神經膠質瘤之潛力(1/3)</t>
  </si>
  <si>
    <t>參加Biomaterials International 2023國際會議</t>
  </si>
  <si>
    <t>促進CDK4/6抑制劑穿透血腦障壁之奈米劑型研究及其應用於治療神經膠質瘤之潛力(2/3)</t>
  </si>
  <si>
    <t>參加Biomaterials International 2024國際會議</t>
  </si>
  <si>
    <t>功能性奈米經皮遞輸系統協同他克莫司於異位性皮膚炎治療之潛力</t>
  </si>
  <si>
    <t>參加Biomaterials International 2025國際會議</t>
  </si>
  <si>
    <t>探索肝癌患者接受纖維母細胞生長因子接受體抑制劑之臨床療效預測生物標記(3/3)</t>
  </si>
  <si>
    <t xml:space="preserve">術後智慧照護管家(2/3)
</t>
  </si>
  <si>
    <t>參加NUTRITION 2023國際會議</t>
  </si>
  <si>
    <t>臨床分子診斷未解的課題：全面重新建構精準臺灣族群遺傳變異等位基因頻率(1/3)</t>
  </si>
  <si>
    <t>參加Curating_the_Clinical_Genome2023會議</t>
  </si>
  <si>
    <t>探索化學同位素標誌法與影像質譜技術在毒物代謝體之應用(1/2)</t>
  </si>
  <si>
    <t>參加2023美國質譜年會</t>
  </si>
  <si>
    <t>高濃度雌激素作用下子宮內膜細胞粒線體生成之影響(1/3)</t>
  </si>
  <si>
    <t>參加39th ESHRE Annual Meeting國際會議</t>
  </si>
  <si>
    <t>融合組織學亞型與PD-L1影像體學交互作用之肺部電腦斷層掃描晚期非小細胞癌免疫治療患者篩選與治療決策輔助模型之建構(2/3)</t>
  </si>
  <si>
    <t>亞洲氣膠研究聯盟會務運作(1/2)</t>
  </si>
  <si>
    <t>參加2023年泰國臺灣形象展/2023T&amp;T國際氣膠研討會</t>
  </si>
  <si>
    <t>大腦的老化如何改變環境的認知地圖</t>
  </si>
  <si>
    <t>參加2023_Cognitive_Computational_Neuroscience會議</t>
  </si>
  <si>
    <t>開發虛擬實境機械手臂心臟瓣膜手術教學訓練系統(延長至112.09.30)</t>
  </si>
  <si>
    <t>參加2023美國機械工程師學會國際設計工程技術暨電腦與資訊工程研討會</t>
  </si>
  <si>
    <t>孕期中樞神經藥品暴露與孕婦和胎兒之短期暨長期不良事件(3/3)</t>
  </si>
  <si>
    <t>參加2023國際藥物流行病學研討會</t>
  </si>
  <si>
    <t>參加BISC2023國際光學研討會</t>
  </si>
  <si>
    <t>探討熱休克蛋白質40家族對先天性抗病毒反應之調控機制</t>
  </si>
  <si>
    <t>參加CSH微生物與宿主反應會議</t>
  </si>
  <si>
    <t>參加ICSN2023(International Cancer Screening Network)</t>
  </si>
  <si>
    <t>參加AMEE歐洲醫學教育年會</t>
  </si>
  <si>
    <t>參加2023 AAS-in-Asia Conference</t>
  </si>
  <si>
    <t>以多尺度技術，解析小腦於顫抖症、動作節律及動作協調之調控機轉-以多尺度技術，解析小腦於顫抖症、動作節律及動作協調之調控機轉(3/4)</t>
  </si>
  <si>
    <t>參加移地研究與第二屆國際顫抖症會議</t>
  </si>
  <si>
    <t>電腦斷層影像體學輔助胸腔外科精準治療策略：發展結合病理組織型態預測與肌少症預測之肺腺癌手術術式選擇與預後預測輔助系統(II,III)(1/2)</t>
  </si>
  <si>
    <t>參加2023年世界肺癌大會</t>
  </si>
  <si>
    <t>導入多媒人工智能與地理資訊及區塊鏈技術的新時代緊急醫療指揮派遣及葉克膜急救中心系統</t>
  </si>
  <si>
    <t>參加2023NAEMSP國際會議</t>
  </si>
  <si>
    <t>生命週期和乳癌的脂質代謝(1/3)(延長至112.10.31)</t>
  </si>
  <si>
    <t>參加第15屆國際脂肪酸與脂質研討會</t>
  </si>
  <si>
    <t>生命週期和乳癌的脂質代謝(2/3)</t>
  </si>
  <si>
    <t>開發與驗證創新的整合人工智慧與人體平衡模型之個人化穿戴式平衡監控系統以利老年人行走與通過障礙時跌倒風險偵測</t>
  </si>
  <si>
    <t>參加ISB世界大會</t>
  </si>
  <si>
    <t>前瞻式建置急診院內心跳停止之預警系統 : 集群隨機分派試驗</t>
  </si>
  <si>
    <t>參加美國學術急診醫學學會年會</t>
  </si>
  <si>
    <t>探討腸道沙門氏菌與宿主細胞反應之互動機制(4/5)</t>
  </si>
  <si>
    <t>參加2023年美國紐約冷泉港國際會議</t>
  </si>
  <si>
    <t>優化腰椎退行性疾病之臨床決策與虛擬實境運動訓練介入</t>
  </si>
  <si>
    <t>參加ISB/JSB 2023國際生物力學研討會</t>
  </si>
  <si>
    <t>探討毛囊幹細胞在放射療法造成之禿髮的角色</t>
  </si>
  <si>
    <t>參加高登研究會議-表皮分化及角質化</t>
  </si>
  <si>
    <t>兒童青少年癌症患者肌肉耗損之評估與管理(3/3)</t>
  </si>
  <si>
    <t>“多元腫瘤心理照護課程”透過遠距心理支持、情緒情境影片與同理關懷工作坊對腫瘤護理人員身心困擾、自我效能及同理心之成效</t>
  </si>
  <si>
    <t>參加International_Conference_om_Nursing_Education_and_Health_Care會議</t>
  </si>
  <si>
    <t>研究肌肉NRIP調控肌肉神經交界逆向影響運動神經元生長的機轉及其在老年轉譯醫學的發展(2/3)</t>
  </si>
  <si>
    <t>參加第50屆歐洲肌肉會議</t>
  </si>
  <si>
    <t>參加International_Councill_of_Nurses_Congress</t>
  </si>
  <si>
    <t>不同氧化鋅顆粒對骨細胞、單核球細胞、口腔與支氣管表皮細胞之毒性作用:粒線體壓力之角色(2/3)</t>
  </si>
  <si>
    <t xml:space="preserve"> 參加ICKII 2023IEEE北海道國際會議</t>
  </si>
  <si>
    <t>基因體時代兒童及青少年心肌病變精準化治療: 流行病學、基因學、預後關聯，風險分層及創新治療-漢人兒童及青少年遺傳性心肌病世代建立和並創立臨床風險評估指標(3/3)</t>
  </si>
  <si>
    <t>參加歐洲心臟醫學會</t>
  </si>
  <si>
    <t>發展基於深度學習之肺節結自動偵測,分類,預後預測輔助系統(3/3)</t>
  </si>
  <si>
    <t>參加ASCI2023國際會議</t>
  </si>
  <si>
    <t>參加AOCNR SGCR WIRES2023國際會議</t>
  </si>
  <si>
    <t>多元環境對兒童之健康影響及真菌相之中介角色(3/3)</t>
  </si>
  <si>
    <t>參加第11屆國際城市氣候大會</t>
  </si>
  <si>
    <t>探討肥胖對於細胞核酸損傷反應及放射線抗性之影響(NHRI-EX112-10916SC)</t>
  </si>
  <si>
    <t>參加癌症生物學:微環境與轉移會議</t>
  </si>
  <si>
    <t>優化腰椎退行性疾病之臨床決策與虛擬實境運動訓練介入(NHRI-EX112-11019EI)</t>
  </si>
  <si>
    <t>參加2023國際生物力學學研討會，並發表論文</t>
  </si>
  <si>
    <t>總體基因體分析和細菌標靶噬菌體療法應用於腸道癌化機轉探討</t>
  </si>
  <si>
    <t>參加國際免疫微生物論壇、參訪加拿大英屬哥倫比亞大學及卡加立大學之醫學院和生物科學系</t>
  </si>
  <si>
    <t>新穎致病基因INSC及不對稱分裂調節基因群透過控制微管穩定性調節周圍神經退化之機制研究</t>
  </si>
  <si>
    <t>參加2023年國際會議FEBS Sphingolipid Meeting</t>
  </si>
  <si>
    <t>腸肺軸的失衡導致非結核分枝桿菌肺病的易感受性:專注其免疫機轉和腸道菌叢恢復的幫助</t>
  </si>
  <si>
    <t>參加歐洲呼吸醫學會2023年會</t>
  </si>
  <si>
    <t>整合型研究策略探討複製壓力下反轉複製叉的形成、保護、及調控-以結構機轉研究策略探討反轉複製叉的穩定性(子計畫四)(4/5)</t>
  </si>
  <si>
    <t>參加IUCr2023會議</t>
  </si>
  <si>
    <t>發展與驗證接受抗癌藥品治療病人護理照護可信賴專業活動(2/2)</t>
  </si>
  <si>
    <t>參加歐洲醫學教育年會</t>
  </si>
  <si>
    <t>探討干擾素治療中針對B型肝炎病毒核殼顆粒的關鍵抗病毒因子</t>
  </si>
  <si>
    <t>參加2023年B型肝炎病毒分子生物學國際研討會</t>
  </si>
  <si>
    <t>利用深度學習從彩色眼底攝影辨識羥氯奎寧視網膜病變</t>
  </si>
  <si>
    <t>參加ASRS2023國際會議</t>
  </si>
  <si>
    <t>多重光子和機械探測三維細胞平台用於呼吸系統疾病的分子診斷和細胞/組織重組與修復研究(1/3)</t>
  </si>
  <si>
    <t>參加Biomedical_Engineering_Society會議</t>
  </si>
  <si>
    <t>優化聽損之基因診斷與應用新穎高分子材料進行分子治療(2/3)</t>
  </si>
  <si>
    <t>參加CORLAS2023國際會議</t>
  </si>
  <si>
    <t>以肌肉-肝軸的觀點探討運動介入改善代謝相關脂肪性肝疾病的角色：著重於粒線體的動態平衡、分子機轉及潛在應用</t>
  </si>
  <si>
    <t>參加2023年B型肝炎病毒國際會議</t>
  </si>
  <si>
    <t>發展光誘發奈米氣體載體以及血管內光學導管系統: 著眼於局部標的器官光誘發時釋放治療性氣體以治療心血管疾病(3/3)</t>
  </si>
  <si>
    <t>參加ILCOR國際急救諮詢委員會及ARC急救諮詢委員會會議</t>
  </si>
  <si>
    <t>新興傳染病疫情對非緊急醫療利用及通訊診察使用意願之影響—以SARS及COVID-19為例(1/3)</t>
  </si>
  <si>
    <t xml:space="preserve">參加2023 Academy Health ARM國際會議 </t>
  </si>
  <si>
    <t>參加第56屆太平洋小兒外科醫學會年會</t>
  </si>
  <si>
    <t>探討整合素在血癌細胞侵移中樞神經的角色與機轉(1/3)</t>
  </si>
  <si>
    <t>參加2023國際血栓暨止血學會</t>
  </si>
  <si>
    <t>基因轉殖鼠核心設施</t>
  </si>
  <si>
    <t>以微生物叢及吐氣分析作為探討痰液非結核分枝桿菌陽性病人病程變化之生物標記：一個多中心的前瞻性觀察性研究</t>
  </si>
  <si>
    <t>參加2023年歐洲呼吸醫學國際會議</t>
  </si>
  <si>
    <t>參加國際細胞激素干擾素學會年會</t>
  </si>
  <si>
    <t>感染性疾病之助益性免疫調節效應</t>
  </si>
  <si>
    <t>參加微生物相與免疫交互作用之機制-邁向下一個十年</t>
  </si>
  <si>
    <t>心肌缺血相關第一型干擾素誘導機制之分子研究</t>
  </si>
  <si>
    <t>第11屆國際細激素及干擾素學會年會</t>
  </si>
  <si>
    <t>參加2023 ICPE國際會議</t>
  </si>
  <si>
    <t>參加2023 Cytokines會議</t>
  </si>
  <si>
    <t>參加國際細胞激素干擾素學會第11屆年會</t>
  </si>
  <si>
    <t>藥物研究中心技術服務收入</t>
  </si>
  <si>
    <t>參加瑞士生技展</t>
  </si>
  <si>
    <t>永續基金孳息專款</t>
  </si>
  <si>
    <t>舉辦臺大藥學專業學院永續發展北美校友專家交流會議</t>
  </si>
  <si>
    <t>國科會結餘款個人再運用</t>
  </si>
  <si>
    <t>出席第26屆蘇黎世聯邦理工學院奈米氣膠研討會</t>
  </si>
  <si>
    <t>出席2023年室內空品通風空調研討會</t>
  </si>
  <si>
    <t>參加第13屆亞太地區原發性肝癌專家國際會議</t>
  </si>
  <si>
    <t>建教計畫結餘款主持人專帳(國科會以外)</t>
  </si>
  <si>
    <t>應邀至亞太韌性與創新中心(CAPRI)擔任訪問學者並進行訪問交流</t>
  </si>
  <si>
    <t>參加國際食品保護協會2023年年會</t>
  </si>
  <si>
    <t>陪同衛福部醫事司參訪生醫健康資料治理標竿國家</t>
  </si>
  <si>
    <t>M4「院統籌款」支應-補助飛雁計畫研究費用</t>
  </si>
  <si>
    <t>參加第11屆AOHUPO及第7屆AOAPO聯合大會暨新加坡質譜年會</t>
  </si>
  <si>
    <t>參加第一屆ISID會議/名古屋大學皮膚科訪問及演講</t>
  </si>
  <si>
    <t>物理治療學系教學訓輔費</t>
  </si>
  <si>
    <t>順天堂大學海外實習</t>
  </si>
  <si>
    <t>同額支援藥學系發展經費</t>
  </si>
  <si>
    <t>參加臨床腫瘤醫學會2023年年度會議</t>
  </si>
  <si>
    <t>參加2023年ICN國際護理大會暨論文發表</t>
  </si>
  <si>
    <t>參加第二十屆歐洲兒少精神醫學國際研討會</t>
  </si>
  <si>
    <t>陪同衛福部醫事司進行生醫健康資料治理標竿國家參訪</t>
  </si>
  <si>
    <t>(美國國家衛生研究院(NIH))「4/4Asian Bipolar Genetics Network (A-BIG-NET)」</t>
  </si>
  <si>
    <t>參加美國國衛院(NIH)APN會議</t>
  </si>
  <si>
    <t>物理治療學系</t>
  </si>
  <si>
    <t>國科會結餘款個人再運用(林頌然)</t>
  </si>
  <si>
    <t>參加高登研究會議-表皮分化及角質化研討會</t>
  </si>
  <si>
    <t>M4「國立臺灣大學藥學專業學院發展永續基金孳息專款」</t>
  </si>
  <si>
    <t>參加臺大藥學系北美校友會年會活動</t>
  </si>
  <si>
    <t>參加第8屆世界兒童心臟暨兒童心臟外科大會</t>
  </si>
  <si>
    <t>建教計畫結餘款--補助醫技系教育部109年度「學海築夢計畫」校配合款</t>
  </si>
  <si>
    <t>參加2023年泰國臺灣形象展T&amp;T國際氣膠研討會</t>
  </si>
  <si>
    <t>M4「醫學教育改進專款」</t>
  </si>
  <si>
    <t>參加AMEE歐洲醫學教育年會並發表論文演講及論文摘要</t>
  </si>
  <si>
    <t>M4「院統籌款」支應-補助飛雁計畫研究費用-余兆武</t>
  </si>
  <si>
    <t>參加2023美國化學年會</t>
  </si>
  <si>
    <t>參觀島津公司/參觀和歌山藥學院</t>
  </si>
  <si>
    <t>出席亞洲聯盟第6屆研討會與2023年度理事會議</t>
  </si>
  <si>
    <t>參加第12屆國際職業與環境健康生物監測研討會</t>
  </si>
  <si>
    <t>參加2023國際生物力學學術研討會及工作坊</t>
  </si>
  <si>
    <t>參加第十六屆亞洲心血管影像學會大會</t>
  </si>
  <si>
    <t>國科會系所管理費賸餘款</t>
  </si>
  <si>
    <t>參加2023年歐洲教育學會年會(AMEE2023)</t>
  </si>
  <si>
    <t>參加第11屆國際城市氣候大會(ICUC)/於伍爾柯克(Woolcock)醫學研究中心進行學術交流</t>
  </si>
  <si>
    <t>補助副校長室教學經常費</t>
  </si>
  <si>
    <t>拜訪美國疾病預防暨控制中心、拜會哥倫比亞大學及埃默里大學、出席CAPASUS國際學術研討會</t>
  </si>
  <si>
    <t>參加Academy Health ARM 2023國際會議</t>
  </si>
  <si>
    <t>至西門菲莎大學化學系進行暑期短期研究</t>
  </si>
  <si>
    <t>雜項收入-動物中心代養費等</t>
  </si>
  <si>
    <t>參訪藤田醫科大學/參訪日本實驗動物中央研究所</t>
  </si>
  <si>
    <t>參訪筑波大學/參訪藤田醫科大學/參訪日本實驗動物中央研究所</t>
  </si>
  <si>
    <t>參加第36屆歐洲幽門桿菌及腸道菌研究會議</t>
  </si>
  <si>
    <t>參加ISSCR 2023 Annual Meeting</t>
  </si>
  <si>
    <t>參加微生物相與免疫交互作用之機制研討會</t>
  </si>
  <si>
    <t>(台智基因體)產學-利用FDA標準品校正腫瘤全基因體變異圖譜分析流程(1/2</t>
  </si>
  <si>
    <t xml:space="preserve">參加2023 Annual Meeting </t>
  </si>
  <si>
    <t>M4「萬祥玉講座」以「萬祥玉學者」聘之，講座第5(任期5年，105/1/1~109/12/31)</t>
  </si>
  <si>
    <t>參加第24屆世界婦產科聯盟大會/參加2023美國生殖醫學會(ASRM2023)年會</t>
  </si>
  <si>
    <t>臨牙所在職專班經費</t>
  </si>
  <si>
    <t>賓州大學參訪及大學矯正科科內會議與會/參加美國矯正年會</t>
  </si>
  <si>
    <t>參加2023精神病遺傳學世界大會(2023WCPG)</t>
  </si>
  <si>
    <t>出席2023年空氣與廢棄物管理學會研討會</t>
  </si>
  <si>
    <t>利用深度學習進行放射性指示劑影像轉換以促進跨機構類澱粉蛋白正子造影之研究</t>
  </si>
  <si>
    <t>參加2023世界分子影像大會</t>
  </si>
  <si>
    <t>發展高潛值原發性顫抖症首創新藥: 阿發6GABA-A受體正向調節劑(3/3)</t>
  </si>
  <si>
    <t>參加國際神經認知科學研討會</t>
  </si>
  <si>
    <t>膠原蛋白醣化酵素PLOD3對頭頸癌腫瘤及間質相互作用的影響(2/3)</t>
  </si>
  <si>
    <t>開發抗原捕獲型奈米藥物載體以促進肺癌放射治療局部毒殺及免疫抑癌效應(2/3)</t>
  </si>
  <si>
    <t>開發抗原捕獲型奈米藥物載體以促進肺癌放射治療局部毒殺及免疫抑癌效應(3/3)</t>
  </si>
  <si>
    <t>參加美國腎臟學會腎臟週學術年會</t>
  </si>
  <si>
    <t>重塑吞嚥高危險族群篩檢量表：探索量表間共通項目及護理角色的雙中心研究(3/3)</t>
  </si>
  <si>
    <t>參加第29屆日本吞嚥困難復健學會年會</t>
  </si>
  <si>
    <t>利用FDA標準品校正腫瘤全基因體變異圖譜分析流程(1/2)</t>
  </si>
  <si>
    <t>參加ASHG年會</t>
  </si>
  <si>
    <t>研究「開-闔」不對稱構型之DNA適體與小分子藥物之結合與釋放能力以建構與液相層析質譜儀串接之液晶快篩與濃縮功能的微流道晶片</t>
  </si>
  <si>
    <t>參加TIAFT2023會議</t>
  </si>
  <si>
    <t>研究透過CRISPR非切割方式之基因編輯用於治療B型肝炎病毒感染與相關肝癌之可行性</t>
  </si>
  <si>
    <t>參加2023HBV國際會議</t>
  </si>
  <si>
    <t>實體與遠距視覺復健於低視能兒童之療效驗證(延長至113.1.31)</t>
  </si>
  <si>
    <t>參加國際性低視能研討會</t>
  </si>
  <si>
    <t>探討多功能性宿主因子調控登革病毒複製及病媒蚊生殖之分子機制(1/3)</t>
  </si>
  <si>
    <t>參加歐洲昆蟲國際研討會</t>
  </si>
  <si>
    <t>利用FDA標準品校正腫瘤全基因體變異圖譜分析流程(1/2)(延長至112.11.30)</t>
  </si>
  <si>
    <t>利用疾病世代與族群全基因體分析找尋未知致病變異：以遺傳性聽力損傷為例</t>
  </si>
  <si>
    <t>ZNRF1 對宿主抵禦真菌感染的功能及調控機制(1/3)</t>
  </si>
  <si>
    <t>參加Cytokines2023國際會議</t>
  </si>
  <si>
    <t>一個含鋅指蛋白在哺乳動物免疫系統之角色及其機制 探討(1/5)</t>
  </si>
  <si>
    <t>NME3對RhoA-ROCK的調控及其生理意義(3/3)</t>
  </si>
  <si>
    <t>參加Targeting_Mitochondria_Congress會議</t>
  </si>
  <si>
    <t>利用超音波剪切波彈性影像技術研發以細胞外基質硬度為標的之創新腫瘤機械性治療策略</t>
  </si>
  <si>
    <t>參加2023 International Ultrasonic Symposium會議</t>
  </si>
  <si>
    <t>緊密連接蛋白ZO-1在炎症性疾病中調節黏膜癒合：機制探討與治療應用(3/3)</t>
  </si>
  <si>
    <t>出席第十屆亞洲大洋洲生理學會聯合會</t>
  </si>
  <si>
    <t>癌轉移過程中的上皮可塑性光譜之三維染色質結構調控(2/3)</t>
  </si>
  <si>
    <t>參加2023 AACR癌症研究美國協會舉辦之研討會</t>
  </si>
  <si>
    <t>肝腦病變腦部微血流破壞的變化：D-gal誘發肝腦病變之大鼠研究。</t>
  </si>
  <si>
    <t>參加第49屆國際小兒神經外科醫學會年會</t>
  </si>
  <si>
    <t>參加IHC2023國際會議</t>
  </si>
  <si>
    <t>整合型研究策略探討複製壓力下反轉複製叉的形成、保護、及調控-以結構機轉研究策略探討反轉複製叉的穩定性(子計畫四)(5/5)</t>
  </si>
  <si>
    <t>參加第29屆東亞聯合研討會(EAJS)</t>
  </si>
  <si>
    <t>不同自然老年進程產生肌少症之詳細作用和機制及可能預防或治療策略研究(2/3)</t>
  </si>
  <si>
    <t>參加美國骨骼與礦質研究學會(ASBMR)</t>
  </si>
  <si>
    <t>法洛氏四重症術後患者急救復甦策略之研究：由流行病學與風險評估至3D列印模型輔助精準復甦策略之發展</t>
  </si>
  <si>
    <t>參加第8屆世界兒童心臟病與心臟外科大會會議(WCPCCS2023)</t>
  </si>
  <si>
    <t>精進法洛氏四重症術後長期治療成果：以減少血行、電生理、代謝及併行基因異常多重風險為導向之策略-法洛氏四重症術後患者之心臟電生理特性風險：由電生理策略至誘導性多功能幹細胞電生理模型之發展(1/3)</t>
  </si>
  <si>
    <t>資訊通訊科技對社會心理工作環境與職業安全健康風險之影響：遠距工作、平台工作與數位監控(1/2)</t>
  </si>
  <si>
    <t>參加Joint Congress of ICOH-WOPS&amp;APA-PFAW2023國際會議</t>
  </si>
  <si>
    <t>資訊通訊科技對社會心理工作環境與職業安全健康風險之影響：遠距工作、平台工作與數位監控(2/2)</t>
  </si>
  <si>
    <t>利用書寫任務作為行為標記發展一認知退化老人之人工智慧早期偵測系統(II)(1/2)</t>
  </si>
  <si>
    <t>敏捷對於動作、認知功能與跌倒風險之關係與影響-從老化與認知受損出發-延續計畫(1/2)</t>
  </si>
  <si>
    <t>參加19th_EuGMS會議</t>
  </si>
  <si>
    <t>多重光子和機械探測三維細胞平台用於呼吸系統疾病的分子診斷和細胞/組織重組與修復研究(2/3)</t>
  </si>
  <si>
    <t>參加IEEE奈米/分子醫學與工程國際會議</t>
  </si>
  <si>
    <t>腰椎退化性疾病患者之遠距復健及智慧評估系統開發與臨床驗證-遠距智慧化互動虛擬實境評估及復健訓練應用於腰椎退化患者之臨床療效與生物力學研究(2/3)</t>
  </si>
  <si>
    <t>參加世界下背痛學會學術研討會</t>
  </si>
  <si>
    <t>衛生褔利部國民健康署-112年「台灣癌症登記工作計畫」</t>
  </si>
  <si>
    <t>參加歐洲與國際癌症登記協會(ENCR-IACR)2023年年會</t>
  </si>
  <si>
    <t>財團法人國家衛生研究院--(補助)結合流行病學與基因體資訊研究台灣抗藥性結核病之發生與傳播-第5年(共5年)</t>
  </si>
  <si>
    <t>參加2023年國際抗癆聯盟世界年會</t>
  </si>
  <si>
    <t xml:space="preserve">財團法人國家衛生研究院--「台灣年長者登革熱輕、重症病患的症候群偵測系統之研發」
</t>
  </si>
  <si>
    <t>參加美國熱帶醫學會(ASTMH)線上會議</t>
  </si>
  <si>
    <t>感染性疾病之助益性免疫調節效應(NHRI-EX112-11033SI)</t>
  </si>
  <si>
    <t>出席基石研討會微生物相與免疫交互作用之機制-邁向下一個十年</t>
  </si>
  <si>
    <t>深度學習輔助之超低數據tau腦神經正子造影(NHRI-EX112-11205EC)</t>
  </si>
  <si>
    <t>參加2023IEEE核能科學研討會暨醫學影像研討會暨半導體探測器研討會</t>
  </si>
  <si>
    <t>利用智慧醫療科技及精準醫學以促進心肺復甦術的施救品質與紀錄(NHRI-EX112-11137PI)</t>
  </si>
  <si>
    <t>參加第22屆國際急診醫學會2023年會</t>
  </si>
  <si>
    <t>Slitrk1 在妥瑞氏症致病機轉角色之研究(NHRI-EX112-11114NI)</t>
  </si>
  <si>
    <t>參加2023歐洲醫學教育年會(AMEE)</t>
  </si>
  <si>
    <t>M4「院統籌款」支應-補助飛雁計畫研究費用-劉瑋文</t>
  </si>
  <si>
    <t>參加IEEEIUS2023國際超音波研討會</t>
  </si>
  <si>
    <t>參加2023年歐洲國際醫學教育年會</t>
  </si>
  <si>
    <t>參加第21屆國際頭痛學會大會</t>
  </si>
  <si>
    <t>至夏洛特醫學院擔任訪問學者進行訪問交流並參加世界衛生高峰會(WorldHealthSummit)</t>
  </si>
  <si>
    <t>參加第14屆亞太人工耳蝸及相關科學研討會</t>
  </si>
  <si>
    <t>進行國際醫療交流工作及指導捐贈儀器相關操作與安裝訓練並追蹤醫療器材使用情形</t>
  </si>
  <si>
    <t>參加泰國國際醫療展並進行計畫推廣</t>
  </si>
  <si>
    <t>參加2023健康政策研討會/參訪賽繆爾梅里特大學及聖荷西州立大學及舊金山州立大學</t>
  </si>
  <si>
    <t>(台智基因體)產學-利用FDA標準品校正腫瘤全基因體變異圖譜分析流程(1/2)(NSTC111-2622-B-002-012-)</t>
  </si>
  <si>
    <t>(NIH,USA)Influence of Culture on Learning and Decision Making with Age(5年計畫)</t>
  </si>
  <si>
    <t>參與CNS2023發表壁報論文{112-M112M2220027}</t>
  </si>
  <si>
    <t>生化學科所教學訓輔費</t>
  </si>
  <si>
    <t>參加第29屆EAJS會議</t>
  </si>
  <si>
    <t>於11月10日至11月14日前往菲律賓大學洛斯·巴尼奧斯 (University of the Philippines Los Baños, UPLB) 及相關單位進行考察，並洽談雙方未來共同舉辦研討會、學生實習及研究合作計畫等事項（NTUEXFO-UPLB Forests for the Future Program）。</t>
  </si>
  <si>
    <t>世界氣候基金會邀請本處蔡處長明哲出席擔任論壇的主題演講者，於12月5日至12月10日率領本處3位同仁至阿拉伯聯合大公國杜拜參加「聯合國氣候變遷大會(COP28)」之周邊論壇會議。</t>
  </si>
  <si>
    <t>國科會計畫-補助松鼠干擾對臺灣中部森林生態系與大氣交互作用過程之影響</t>
  </si>
  <si>
    <t>7月23日至7月28日至美國科林斯堡 (Fort Collins) 科羅拉多大學參加「第9 屆霧、霧收集及露國際研討會 (9th International Conference on Fog, Fog Collection and Dew)」。</t>
  </si>
  <si>
    <t>森林療癒推廣計畫</t>
  </si>
  <si>
    <t>率領本處同仁9名於112年10月26日至112年11月3日前往韓國參加2023韓國第一屆森林療癒國際研討會及森林療癒基地參訪。</t>
  </si>
  <si>
    <t>參加2023東南亞半導體攬才團進行國際招生</t>
  </si>
  <si>
    <t>參加ALD/ALE2023國際會議</t>
  </si>
  <si>
    <t>參加TU/e半導體暑期課程授課</t>
  </si>
  <si>
    <t>參加TU/e半導體暑期課程授課歐洲訪問團</t>
  </si>
  <si>
    <t>參加2023國際固態元件與先進材料技術研討會</t>
  </si>
  <si>
    <t>參加暑期學校課程</t>
  </si>
  <si>
    <t>參加2023半導體東南亞攬才團</t>
  </si>
  <si>
    <t>參加暑期學校</t>
  </si>
  <si>
    <t>參加2023 IEEE BioCAS Conference</t>
  </si>
  <si>
    <t>參加TEDM研討會/SISC論文發表</t>
  </si>
  <si>
    <t>參加SSDM2023國際研討會論文發表</t>
  </si>
  <si>
    <t>分攤2023 SISC差旅費</t>
  </si>
  <si>
    <t xml:space="preserve">國立臺灣大學
赴大陸地區計畫執行情形表(政府補助收入)
中華民國112年7月至112年12月
                                                     單位：新臺幣千元                                                 </t>
  </si>
  <si>
    <t>開會(太平洋地區大學協會(APRU)2023年會等)</t>
  </si>
  <si>
    <t>移地研究(至香港科技大學參加Daya Bay實驗研討)</t>
  </si>
  <si>
    <t>國際會議(至中國中山大學參加研討會並演講)</t>
  </si>
  <si>
    <t>移地研究(赴廣州華南師範大學進行移地研究)</t>
  </si>
  <si>
    <t>參加研討會(第十八屆)水大會&amp;水展</t>
  </si>
  <si>
    <t>訪問(交換教授計畫機票補助-前往北京大學進行學術訪問)</t>
  </si>
  <si>
    <t>開會(辦理2023香港新生入學輔導說明會)</t>
  </si>
  <si>
    <t>參加競賽(海峽兩岸青少年創客大賽)</t>
  </si>
  <si>
    <t>國際會議(參加第16屆國際華人有機化學研討會)</t>
  </si>
  <si>
    <t>參加比賽(同濟大學-第八屆海峽兩岸青少年創客大賽)</t>
  </si>
  <si>
    <t>開會(香港中學招生說明會等)</t>
  </si>
  <si>
    <t>開會(辦理澳門新生入學輔導講座等)</t>
  </si>
  <si>
    <t>參加會議(香港中文大學第十六屆傳播訪問學者計劃[傳媒與社會的韌性、修復與重新連接]工作坊)</t>
  </si>
  <si>
    <t>開會(澳門新生入學輔導講座等)</t>
  </si>
  <si>
    <t>國際會議(ICU國際會議國外差旅費)</t>
  </si>
  <si>
    <t>國際會議(參加第16屆華人有機化學及第13屆華人無機化學國際研討會)</t>
  </si>
  <si>
    <t>開會(參與AFPLA 2023亞洲未來政治人論壇)</t>
  </si>
  <si>
    <t>開會(海外教育展-2023澳門臺灣高等教育暨臺式文創、小食嘉年華)</t>
  </si>
  <si>
    <t>講學(執行與北京大學交換教授計畫)</t>
  </si>
  <si>
    <t>開會(出席第13屆兩岸歐盟研究論壇)</t>
  </si>
  <si>
    <t>移地研究(赴廣州華南師範大學開展移地研究)</t>
  </si>
  <si>
    <t>國際會議(至香港科技大學參加研討會)</t>
  </si>
  <si>
    <t>參加研討會(2023 TERMIS研討會)</t>
  </si>
  <si>
    <t>國際會議(The 32th PVSEC)</t>
  </si>
  <si>
    <t>會議(香港臺大土木與地質校友會)</t>
  </si>
  <si>
    <t>開會(參加澳門臺灣高等教育展)</t>
  </si>
  <si>
    <t>會議(參加兩岸經濟與管理學術研討會)</t>
  </si>
  <si>
    <t>國際會議(世界能源材料大會)</t>
  </si>
  <si>
    <t>國際會議(台大土木及地質香港校友會年會及水、回饋和複雜性研討會)</t>
  </si>
  <si>
    <t>年會(台大土木及地質香港校友會年會)</t>
  </si>
  <si>
    <t>移地研究(赴福建師範大學移地研究)</t>
  </si>
  <si>
    <t>會議(台大土木及地質香港校友會年會)</t>
  </si>
  <si>
    <t>訪問(訪問嶺南大學，協商2024年國際學術工作坊合作細節)</t>
  </si>
  <si>
    <t>移地研究(故宮外國文物館)</t>
  </si>
  <si>
    <t>國際會議(東亞研究型大學協會AEARU邀請出席第29屆成員年度大會)</t>
  </si>
  <si>
    <t>參加國際會議(第13屆兩岸歐盟研究學術論壇)</t>
  </si>
  <si>
    <t>論壇(參加兩岸歐盟研究學術論壇)</t>
  </si>
  <si>
    <t>國際會議(郭錫良先生追思會暨漢語史國際學術研討會)</t>
  </si>
  <si>
    <t>參加會議(亞洲工學院院長論壇AEDS 2023)</t>
  </si>
  <si>
    <t>香港科學園國際會議(TERMIS-AP 2023)</t>
  </si>
  <si>
    <t>開會(學術論壇)</t>
  </si>
  <si>
    <t>開會(STG跨國合作研究計畫啟動會議)</t>
  </si>
  <si>
    <t>參加2023 CUHK Accounting Research Conference國際會議</t>
  </si>
  <si>
    <t>參加並且評論論文在2023 Tongji Finance Symposium國際會議</t>
  </si>
  <si>
    <t>出席第十一屆亞洲藥學院協會大會</t>
  </si>
  <si>
    <t>至香港理工大學.瑪嘉烈醫院進行學術交流訪談</t>
  </si>
  <si>
    <t>至香港理工大學.瑪嘉烈醫院進行學術參訪</t>
  </si>
  <si>
    <t>參加香港學術訪問團-香港理工大學.瑪嘉烈醫院</t>
  </si>
  <si>
    <t>參加粒線體與代謝在健康與疾病會議</t>
  </si>
  <si>
    <t>參加2023元鏡頭世界高峰會</t>
  </si>
  <si>
    <t xml:space="preserve">說明：1.非營業特種基金派員赴大陸地區計畫應依預算所列赴大陸地區計畫項目逐一填列，如有奉核定變更者，須按變更
        後赴大陸地區計畫項目填列；因故未執行、需變更計畫或臨時派員赴大陸地區者，應於備註欄述明是否經相關機
        關核定。
      2.赴大陸地區類別依下列類型分列以代號填寫：(1)考察、(2)視察、(3)訪問、(4)開會、(5)談判、(6)進修、(7)
        研究、(8)實習及(9)業務洽談等9類。 
</t>
  </si>
  <si>
    <t xml:space="preserve">國立臺灣大學
赴大陸地區計畫執行情形表(自籌收入) 
中華民國112年7月至112年12月
                                                     單位：新臺幣千元                                                 </t>
  </si>
  <si>
    <t>參加2023SPAWC國際會議發表論文</t>
  </si>
  <si>
    <t>建構高精數位影像量測技術於跨領域問題之研發及應用</t>
  </si>
  <si>
    <t>參加ICOME2023研討會之論文發表</t>
  </si>
  <si>
    <t>關鍵新興晶片設計研發計畫推動辦公室(1/5)</t>
  </si>
  <si>
    <t>擔任IEEE A-SSCC 2023 TPC co-chair(會議主持人)</t>
  </si>
  <si>
    <t>奈米材料的雷射雕刻技術用於大面積鈣鈦礦太陽能電池模組的製造(3/3)</t>
  </si>
  <si>
    <t>參加The 34th International Photovoltaic Science and Engineering Conference研討會之論文發表</t>
  </si>
  <si>
    <t>參加ASPEN 2023亞洲精密工程與奈米科技研討會</t>
  </si>
  <si>
    <t>參加ASICON 2023國際會議並發表論文。</t>
  </si>
  <si>
    <t>參加2023 HKUST Workshop 研討會</t>
  </si>
  <si>
    <t>電化學二氧化碳還原系統之替代陽極催化系統(1/4)</t>
  </si>
  <si>
    <t>ISCOC與ISCIC國際會議</t>
  </si>
  <si>
    <t>化工4.0：智能型化工虛實整合製程技術開發計畫(2/3)</t>
  </si>
  <si>
    <t>2023 ICCSE研討會</t>
  </si>
  <si>
    <t>發展疏水性觸媒在中低壓下CO2氫化生產甲醇(1/3)</t>
  </si>
  <si>
    <t>電場與溫度場輔助之奈米過濾的基礎理論分析(1/3)</t>
  </si>
  <si>
    <t>汗水感測器與智慧衣物之整合應用於生理監測(1/3)</t>
  </si>
  <si>
    <t>加工出口區的加工出口：冷戰架構下台美協力體制的國際援助(2/2)</t>
  </si>
  <si>
    <t>全展紊流熱傳與質傳的解析解-計算與實驗驗證(1/3)</t>
  </si>
  <si>
    <t>會議(國際基礎科學會議)</t>
  </si>
  <si>
    <t>代數群嵌入問題以及範數方程的哈賽原理(2/3)</t>
  </si>
  <si>
    <t>子流形和離散幾何中的幾何分析(1/3)</t>
  </si>
  <si>
    <t>會議(MIST 2023 Workshop on Geometry)</t>
  </si>
  <si>
    <t>在星際空間、太陽風、磁層、及電離層中之電漿紊流、波動的研究(1/2)</t>
  </si>
  <si>
    <t>會議(低頻射電與等離子體波空間探測技術和等離子體理論研討會)</t>
  </si>
  <si>
    <t>會議(海峽兩岸同步輻射裝置及應用研討會)</t>
  </si>
  <si>
    <t>在星際空間、太陽風、磁層、及電離層中之電漿紊流、波動的研究(2/2)</t>
  </si>
  <si>
    <t>會議(第十四屆海峽兩岸空間/太空科學研討會)</t>
  </si>
  <si>
    <t>會議(IWA Resource Recovery 2023)</t>
  </si>
  <si>
    <t>SportSense 6D Fusion -多樣式融合感測於揮擊與擺臂運動的動作修正、訓練、與傷害預防整合系統開發：臺大-臺體再創新高(1/4)</t>
  </si>
  <si>
    <t>會議(TERMIS-AP 2023 Conference)</t>
  </si>
  <si>
    <t>孔子廟禮制與文史系列研究--以明代李之藻《頖宮禮樂疏》為核心(二)</t>
  </si>
  <si>
    <t>劇場文本、時代語境與戲劇美學：新世紀台灣當代戲劇的基礎研究(1/2)</t>
  </si>
  <si>
    <t>出席第六屆戲曲及俗文學國際學術研討會及移地研究</t>
  </si>
  <si>
    <t>參加第六屆「戲曲與俗文學」國際學術研討會並發表論文</t>
  </si>
  <si>
    <t>復社學者之《詩經》學與朱子學—以張溥、顧夢麟和黃文煥為中心(3/3)</t>
  </si>
  <si>
    <t>《紅樓夢》的「五鳳裁詔體」：「文備眾體」之下的實用文類</t>
  </si>
  <si>
    <t>以深度學習為基礎之聲調辨識系統建置 :兼論英語和日語韻律結構對華語聲調習得之影響(1/2)</t>
  </si>
  <si>
    <t>參加CASLAR-7國際會議</t>
  </si>
  <si>
    <t>朝鮮儒者丁若鏞的易學研究(2/2)</t>
  </si>
  <si>
    <t>出席東亞易學國際學術會議</t>
  </si>
  <si>
    <t>出席中國詮釋學與中國詮釋學建構:行動20年的漢語哲學學術研討會</t>
  </si>
  <si>
    <t>參加 The 17th Asian Logic Conference</t>
  </si>
  <si>
    <t>唐代詩律發展史論(3/3)</t>
  </si>
  <si>
    <t>北京大學出席中日古典學交流與融通工作坊</t>
  </si>
  <si>
    <t>女性主義與親屬擬做(3/3)</t>
  </si>
  <si>
    <t>分散式隱私保護數據交易平台設計(2/2)</t>
  </si>
  <si>
    <t>從競標者投標行為分析台灣使用競價拍賣新股上市的優缺點(1/3)</t>
  </si>
  <si>
    <t>多團隊系統下的智慧製造專案：相互依賴性、協調和數位吸收能力之關聯性研究(1/3)</t>
  </si>
  <si>
    <t>大洋鮪魚探研海洋汞之污染及來源</t>
  </si>
  <si>
    <t>以二維電子氣及二維電洞氣製作之非二次磊晶垂直型氮化鎵電晶體(1/3)</t>
  </si>
  <si>
    <t>在奈米腔結構內經由近場作用的光色轉換(1/3)</t>
  </si>
  <si>
    <t>出席會議</t>
  </si>
  <si>
    <t>在D型矽核光纖上研發FET光偵檢器和表面電漿/光柵感測器</t>
  </si>
  <si>
    <t>JUNO移地研究</t>
  </si>
  <si>
    <t>Axion 2023並演講</t>
  </si>
  <si>
    <t>JUNO實驗</t>
  </si>
  <si>
    <t>標準模型外高精度味物理研究(1/3)</t>
  </si>
  <si>
    <t>半導體與半金屬中體光伏效應之理論研究(3/3)</t>
  </si>
  <si>
    <t>第24屆亞洲第一原理電子結構計算研討會並演講</t>
  </si>
  <si>
    <t>強相互作用系統的量子場論研究(1/3)</t>
  </si>
  <si>
    <t>The 1st Pearl River League Winter Workshop on QCD 並給演講</t>
  </si>
  <si>
    <t>儒家文化脈絡下學生學習信念的來源與影響： 與Haimovitz及Dweck（2017）的研究結果對話</t>
  </si>
  <si>
    <t>2023亞洲社會心理學雙年會</t>
  </si>
  <si>
    <t>IWSSQC 2023並發表論文</t>
  </si>
  <si>
    <t>科技部108年度補助博士卓越提升試辦方案</t>
  </si>
  <si>
    <t>參加澳門第十一屆亞洲藥學院協會(AASP大會)</t>
  </si>
  <si>
    <t>正交時頻間距調變系統的設計及分析</t>
  </si>
  <si>
    <t>出席ASSCC會議</t>
  </si>
  <si>
    <t>使用1-埠向量網路分析儀量測微波積體電路特性</t>
  </si>
  <si>
    <t>APCAP發表論文</t>
  </si>
  <si>
    <t>國際學術期刊主編提升國際影響力計畫(1/3)</t>
  </si>
  <si>
    <t>出席國際會議PACIS2023</t>
  </si>
  <si>
    <t>進口競爭對製造企業全要素生產率及創新的影響—自貿區實證分析</t>
  </si>
  <si>
    <t>2023 AsRES-GCREC國外會議</t>
  </si>
  <si>
    <t>以社會科學為導向的淨零生活研究-以社會科學為導向的淨零生活研究(1/4)</t>
  </si>
  <si>
    <t>出席APIOC會議及發表文章</t>
  </si>
  <si>
    <t>1214-1215 HK Economic Association Biennial Conference，1215-1217 The APIOC Event 國際研討會發表論文差旅費</t>
  </si>
  <si>
    <t>在全基因組關聯研究中偵測錯誤分類外表型的預測模型</t>
  </si>
  <si>
    <t>第21屆地質災害減災國際研討會</t>
  </si>
  <si>
    <t>參加第10屆海峽兩岸漁類生理與養殖研討會</t>
  </si>
  <si>
    <t>海洋水中聲源偵測、辨識、與定位研究</t>
  </si>
  <si>
    <t>國際會議(3rd Oceanoise Asia 2023)</t>
  </si>
  <si>
    <t>國際會議(第十三屆海峽兩岸海洋科學研討會)</t>
  </si>
  <si>
    <t>進行17世紀至19世紀中外交通遺跡考察</t>
  </si>
  <si>
    <t>參加香港城市大學舉辦Joint Accounting Research Workshop</t>
  </si>
  <si>
    <t>參加2023香港城市大學、臺灣大學、上海財經大學、廈門大學聯合會計研討會</t>
  </si>
  <si>
    <t>出席「2023香港城市大學、臺灣大學、上海財經大學、廈門大學聯合會計研討會」並發表論文</t>
  </si>
  <si>
    <t>Visit Huawei research</t>
  </si>
  <si>
    <t>參與第27屆海峽兩岸水利科技交流研討會及論文發表</t>
  </si>
  <si>
    <t>參加第27屆海峽兩岸水利科技交流研討會</t>
  </si>
  <si>
    <t>參加第十二屆海峽兩岸暨港澳茶葉學術研討會進行學術演講</t>
  </si>
  <si>
    <t>訪問SJTU及Fudan Univ</t>
  </si>
  <si>
    <t>參加廣州中山大學舉辦第六屆戲曲與俗文學學術研討會</t>
  </si>
  <si>
    <t>參加南京論壇國際研討會議、至南京圖書館進行移地研究</t>
  </si>
  <si>
    <t>至長春參加第八屆海峽兩岸寬能隙半導體研究會</t>
  </si>
  <si>
    <t>參加2023海峽兩岸食品科學與技術研討會發表論文及演講</t>
  </si>
  <si>
    <t>參加OECC會議與參訪浙江大學</t>
  </si>
  <si>
    <t>代表學校出席香港校友會年會</t>
  </si>
  <si>
    <t>至上海參加OECC國際會議及參訪浙江大學</t>
  </si>
  <si>
    <t>參加南京大學舉辦「2023南京論壇」並至南京圖書館進行移地研究</t>
  </si>
  <si>
    <t>參加文學獎評審會議</t>
  </si>
  <si>
    <t>參訪廈門龍岩學院及機械展</t>
  </si>
  <si>
    <t>拜訪海外校友、出席APRU會議</t>
  </si>
  <si>
    <t>參加第七屆漢語作為第二語言研究國際研討會</t>
  </si>
  <si>
    <t>參加 Coalition of English Departments in Asia 年會</t>
  </si>
  <si>
    <t>參加第十五屆東亞人文論壇國際會議</t>
  </si>
  <si>
    <t>參加第十五屆東亞人文論壇國際會議及參訪</t>
  </si>
  <si>
    <t>參加第27屆海峽兩岸水利科技交流研討會並發表論文</t>
  </si>
  <si>
    <t>訪問廣西科技大學進行學術交流</t>
  </si>
  <si>
    <t>參加第27屆海峽兩岸水利科技交流研討會發表論文</t>
  </si>
  <si>
    <t>出席第3屆海峽兩岸五校綜合交通可持續發展學術交流會</t>
  </si>
  <si>
    <t>參加台大土木及地質香港校友會年會</t>
  </si>
  <si>
    <t>參加第2屆國際機械動力系統會議及訪問北京大學</t>
  </si>
  <si>
    <t>至香港中文大學移地研究</t>
  </si>
  <si>
    <t>參加復旦大學管理學院畢業典禮</t>
  </si>
  <si>
    <t>台大-復旦EMBA境外專班「人力資源管理」課程授課</t>
  </si>
  <si>
    <t>參加EMBA台大-復旦12班入學典禮</t>
  </si>
  <si>
    <t>參加台大-復旦班畢業典禮</t>
  </si>
  <si>
    <t>出席台大-復旦班之復旦畢業典禮</t>
  </si>
  <si>
    <t>支援台大-復旦10班「人力資源管理」課程</t>
  </si>
  <si>
    <t>支援台大-復旦12班「復旦開學典禮」暨「管理經濟學」課程</t>
  </si>
  <si>
    <t>協助台大-復旦11班「企業發展管理」課程</t>
  </si>
  <si>
    <t>協助台大-復旦12班「資訊管理」課程</t>
  </si>
  <si>
    <t>協助台大-復旦10班「創業與創新管理」課程</t>
  </si>
  <si>
    <t>2023級台大-復旦EMBA新生入學暨「管理經濟學」課程授課</t>
  </si>
  <si>
    <t>支援台大-復旦10班「企業發展管理」課程</t>
  </si>
  <si>
    <t>參加第18屆玄奘之路戈壁挑戰賽</t>
  </si>
  <si>
    <t>至上海公司進行參訪</t>
  </si>
  <si>
    <t>支援2023台大-復旦EMBA領導力課程-行戈壁觀自在</t>
  </si>
  <si>
    <t>台大-復旦境外專班「創業與創新管理」課程授課</t>
  </si>
  <si>
    <t>率EMBA學生參加玄奘之路戈壁挑戰賽</t>
  </si>
  <si>
    <t>參加台大-復旦EMBA境外專班2023級復旦新生入學暨「管理經濟學」授課</t>
  </si>
  <si>
    <t>支援台大-復旦10班「公司財務管理」、12班「數據分析與決策模型」課程</t>
  </si>
  <si>
    <t>支援台大-復旦4班十周年課程及活動</t>
  </si>
  <si>
    <t>協助台大-復旦EMBA班論文口試</t>
  </si>
  <si>
    <t>協助台大-復旦13班「創業與創新管理」課程</t>
  </si>
  <si>
    <t>協助台大-復旦班論文口試</t>
  </si>
  <si>
    <t>舉辦校友交流團聚暨說明會及推動永續基金募款</t>
  </si>
  <si>
    <t>參加第11屆亞洲藥學院聯盟會議/舉辦校友交流團聚暨說明會及推動永續基金募款</t>
  </si>
  <si>
    <t>參加第六屆奈米能源與奈米系統國際會議</t>
  </si>
  <si>
    <t>序列間隔時間資料中復發與終止事件之合併與分離終點的統計分析(1/2)</t>
  </si>
  <si>
    <t>參加2023ICSA國際會議</t>
  </si>
  <si>
    <t>參加第12屆ICSA國際會議</t>
  </si>
  <si>
    <t>生命週期和乳癌的脂質代謝(3/3)</t>
  </si>
  <si>
    <t>參加第14屆亞洲營養大會</t>
  </si>
  <si>
    <t>自噬作用前的線粒體分裂之分子編排(1/5)</t>
  </si>
  <si>
    <t>參加Mitochondria and Metabolism in Health and Disease會議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</si>
</sst>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 &quot;#,##0.00&quot; &quot;;&quot;-&quot;#,##0.00&quot; &quot;;&quot; -&quot;00&quot; &quot;;&quot; &quot;@&quot; &quot;"/>
    <numFmt numFmtId="177" formatCode="#,##0&quot; &quot;;[Red]&quot;(&quot;#,##0&quot;)&quot;"/>
    <numFmt numFmtId="178" formatCode="&quot; &quot;#,##0&quot; &quot;;&quot;-&quot;#,##0&quot; &quot;;&quot; -&quot;00&quot; &quot;;&quot; &quot;@&quot; &quot;"/>
  </numFmts>
  <fonts count="13" x14ac:knownFonts="1">
    <font>
      <sz val="12"/>
      <color rgb="FF000000"/>
      <name val="新細明體"/>
      <family val="1"/>
      <charset val="136"/>
    </font>
    <font>
      <sz val="12"/>
      <color rgb="FF000000"/>
      <name val="新細明體"/>
      <family val="1"/>
      <charset val="136"/>
    </font>
    <font>
      <b/>
      <sz val="26"/>
      <color rgb="FF000000"/>
      <name val="標楷體"/>
      <family val="4"/>
      <charset val="136"/>
    </font>
    <font>
      <b/>
      <sz val="10"/>
      <color rgb="FF000000"/>
      <name val="標楷體"/>
      <family val="4"/>
      <charset val="136"/>
    </font>
    <font>
      <b/>
      <sz val="12"/>
      <color rgb="FF000000"/>
      <name val="標楷體"/>
      <family val="4"/>
      <charset val="136"/>
    </font>
    <font>
      <sz val="14"/>
      <color rgb="FF000000"/>
      <name val="標楷體"/>
      <family val="4"/>
      <charset val="136"/>
    </font>
    <font>
      <sz val="16"/>
      <color rgb="FF000000"/>
      <name val="標楷體"/>
      <family val="4"/>
      <charset val="136"/>
    </font>
    <font>
      <sz val="12"/>
      <color rgb="FF000000"/>
      <name val="標楷體"/>
      <family val="4"/>
      <charset val="136"/>
    </font>
    <font>
      <sz val="10"/>
      <color rgb="FF000000"/>
      <name val="標楷體"/>
      <family val="4"/>
      <charset val="136"/>
    </font>
    <font>
      <sz val="9"/>
      <name val="新細明體"/>
      <family val="1"/>
      <charset val="136"/>
    </font>
    <font>
      <b/>
      <sz val="28"/>
      <color rgb="FF000000"/>
      <name val="標楷體"/>
      <family val="4"/>
      <charset val="136"/>
    </font>
    <font>
      <sz val="18"/>
      <color rgb="FF000000"/>
      <name val="標楷體"/>
      <family val="4"/>
      <charset val="136"/>
    </font>
    <font>
      <sz val="16"/>
      <color rgb="FF000000"/>
      <name val="新細明體"/>
      <family val="1"/>
      <charset val="136"/>
    </font>
  </fonts>
  <fills count="5">
    <fill>
      <patternFill patternType="none"/>
    </fill>
    <fill>
      <patternFill patternType="gray125"/>
    </fill>
    <fill>
      <patternFill patternType="solid">
        <fgColor rgb="FFFFF2CC"/>
        <bgColor rgb="FFFFF2CC"/>
      </patternFill>
    </fill>
    <fill>
      <patternFill patternType="solid">
        <fgColor rgb="FFFFFFFF"/>
        <bgColor rgb="FFFFFFFF"/>
      </patternFill>
    </fill>
    <fill>
      <patternFill patternType="solid">
        <fgColor rgb="FFE2EFDA"/>
        <bgColor rgb="FFE2EFDA"/>
      </patternFill>
    </fill>
  </fills>
  <borders count="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s>
  <cellStyleXfs count="3">
    <xf numFmtId="0" fontId="0" fillId="0" borderId="0">
      <alignment vertical="center"/>
    </xf>
    <xf numFmtId="176" fontId="1" fillId="0" borderId="0" applyFont="0" applyFill="0" applyBorder="0" applyAlignment="0" applyProtection="0">
      <alignment vertical="center"/>
    </xf>
    <xf numFmtId="0" fontId="1" fillId="0" borderId="0" applyNumberFormat="0" applyFont="0" applyBorder="0" applyProtection="0"/>
  </cellStyleXfs>
  <cellXfs count="53">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5" fillId="2" borderId="2" xfId="0" applyFont="1" applyFill="1" applyBorder="1" applyAlignment="1">
      <alignment horizontal="center" vertical="center" wrapText="1"/>
    </xf>
    <xf numFmtId="0" fontId="5" fillId="2" borderId="2" xfId="0" applyFont="1" applyFill="1" applyBorder="1" applyAlignment="1">
      <alignment horizontal="center" vertical="center" wrapText="1" shrinkToFit="1"/>
    </xf>
    <xf numFmtId="0" fontId="5" fillId="2" borderId="2" xfId="0" applyFont="1" applyFill="1" applyBorder="1" applyAlignment="1">
      <alignment horizontal="center" vertical="center"/>
    </xf>
    <xf numFmtId="0" fontId="5" fillId="0" borderId="0" xfId="0" applyFont="1" applyFill="1">
      <alignment vertical="center"/>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shrinkToFit="1"/>
    </xf>
    <xf numFmtId="177" fontId="6" fillId="0" borderId="4" xfId="1" applyNumberFormat="1" applyFont="1" applyFill="1" applyBorder="1" applyAlignment="1">
      <alignment horizontal="right" vertical="center" shrinkToFit="1"/>
    </xf>
    <xf numFmtId="0" fontId="5" fillId="0"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wrapText="1" shrinkToFit="1"/>
    </xf>
    <xf numFmtId="0" fontId="6" fillId="0" borderId="3" xfId="0"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5" fillId="4"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top" wrapText="1"/>
    </xf>
    <xf numFmtId="178" fontId="5" fillId="4" borderId="2" xfId="1" applyNumberFormat="1" applyFont="1" applyFill="1" applyBorder="1" applyAlignment="1">
      <alignment horizontal="right" vertical="center"/>
    </xf>
    <xf numFmtId="0" fontId="5" fillId="4" borderId="2" xfId="0" applyFont="1" applyFill="1" applyBorder="1" applyAlignment="1">
      <alignment horizontal="center" vertical="center"/>
    </xf>
    <xf numFmtId="0" fontId="5" fillId="0" borderId="0" xfId="0" applyFont="1" applyFill="1" applyAlignment="1">
      <alignment horizontal="center" vertical="center"/>
    </xf>
    <xf numFmtId="0" fontId="6" fillId="0" borderId="0" xfId="0" applyFont="1" applyFill="1">
      <alignment vertical="center"/>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lignment vertical="center"/>
    </xf>
    <xf numFmtId="0" fontId="8" fillId="0" borderId="0" xfId="0" applyFont="1" applyFill="1">
      <alignment vertical="center"/>
    </xf>
    <xf numFmtId="0" fontId="2" fillId="0" borderId="1" xfId="0" applyFont="1" applyFill="1" applyBorder="1" applyAlignment="1">
      <alignment horizontal="center" vertical="center" wrapText="1"/>
    </xf>
    <xf numFmtId="0" fontId="5" fillId="0" borderId="2" xfId="0" applyFont="1" applyFill="1" applyBorder="1" applyAlignment="1">
      <alignment horizontal="left" vertical="top"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wrapText="1" shrinkToFit="1"/>
    </xf>
    <xf numFmtId="0" fontId="6" fillId="2"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shrinkToFit="1"/>
    </xf>
    <xf numFmtId="177" fontId="6" fillId="0" borderId="2" xfId="1" applyNumberFormat="1" applyFont="1" applyFill="1" applyBorder="1" applyAlignment="1">
      <alignment horizontal="right" vertical="center" shrinkToFit="1"/>
    </xf>
    <xf numFmtId="0" fontId="11"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0" xfId="0" applyFont="1" applyFill="1" applyAlignment="1">
      <alignment horizontal="center" vertical="center"/>
    </xf>
    <xf numFmtId="0" fontId="7" fillId="0" borderId="2" xfId="0" applyFont="1" applyFill="1" applyBorder="1" applyAlignment="1">
      <alignment horizontal="center" vertical="center"/>
    </xf>
    <xf numFmtId="178" fontId="6" fillId="4" borderId="2" xfId="1" applyNumberFormat="1" applyFont="1" applyFill="1" applyBorder="1" applyAlignment="1">
      <alignment horizontal="right" vertical="center"/>
    </xf>
    <xf numFmtId="0" fontId="10" fillId="0" borderId="1" xfId="0" applyFont="1" applyFill="1" applyBorder="1" applyAlignment="1">
      <alignment horizontal="center" vertical="center" wrapText="1"/>
    </xf>
    <xf numFmtId="0" fontId="6" fillId="0" borderId="2" xfId="0" applyFont="1" applyFill="1" applyBorder="1" applyAlignment="1">
      <alignment horizontal="left" vertical="top" wrapText="1"/>
    </xf>
    <xf numFmtId="0" fontId="5" fillId="0" borderId="2" xfId="0" applyFont="1" applyFill="1" applyBorder="1" applyAlignment="1">
      <alignment vertical="center"/>
    </xf>
    <xf numFmtId="0" fontId="5" fillId="0" borderId="6" xfId="0" applyFont="1" applyFill="1" applyBorder="1" applyAlignment="1">
      <alignment vertical="center"/>
    </xf>
    <xf numFmtId="0" fontId="5" fillId="4" borderId="4" xfId="0" applyFont="1" applyFill="1" applyBorder="1" applyAlignment="1">
      <alignment horizontal="left" vertical="center" wrapText="1"/>
    </xf>
    <xf numFmtId="0" fontId="5" fillId="4" borderId="4" xfId="0" applyFont="1" applyFill="1" applyBorder="1" applyAlignment="1">
      <alignment horizontal="center" vertical="center" wrapText="1"/>
    </xf>
    <xf numFmtId="178" fontId="5" fillId="4" borderId="4" xfId="1" applyNumberFormat="1" applyFont="1" applyFill="1" applyBorder="1" applyAlignment="1">
      <alignment horizontal="right" vertical="center"/>
    </xf>
    <xf numFmtId="0" fontId="5" fillId="4" borderId="4" xfId="0" applyFont="1" applyFill="1" applyBorder="1" applyAlignment="1">
      <alignment vertical="center"/>
    </xf>
  </cellXfs>
  <cellStyles count="3">
    <cellStyle name="一般" xfId="0" builtinId="0" customBuiltin="1"/>
    <cellStyle name="一般 2" xfId="2"/>
    <cellStyle name="千分位" xfId="1" builtinId="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17"/>
  <sheetViews>
    <sheetView tabSelected="1" workbookViewId="0">
      <selection sqref="A1:E1"/>
    </sheetView>
  </sheetViews>
  <sheetFormatPr defaultRowHeight="16.5" x14ac:dyDescent="0.25"/>
  <cols>
    <col min="1" max="1" width="34.25" style="25" customWidth="1"/>
    <col min="2" max="2" width="14.125" style="26" customWidth="1"/>
    <col min="3" max="3" width="38.625" style="27" customWidth="1"/>
    <col min="4" max="4" width="34" style="28" customWidth="1"/>
    <col min="5" max="5" width="48.75" style="29" customWidth="1"/>
    <col min="6" max="6" width="9" style="30" customWidth="1"/>
    <col min="7" max="252" width="9" style="29" customWidth="1"/>
    <col min="253" max="253" width="7.75" style="29" customWidth="1"/>
    <col min="254" max="254" width="20.75" style="29" customWidth="1"/>
    <col min="255" max="255" width="12.875" style="29" customWidth="1"/>
    <col min="256" max="256" width="28.125" style="29" customWidth="1"/>
    <col min="257" max="257" width="19.375" style="29" customWidth="1"/>
    <col min="258" max="258" width="17.125" style="29" customWidth="1"/>
    <col min="259" max="259" width="14" style="29" customWidth="1"/>
    <col min="260" max="260" width="18.25" style="29" customWidth="1"/>
    <col min="261" max="261" width="18.125" style="29" customWidth="1"/>
    <col min="262" max="508" width="9" style="29" customWidth="1"/>
    <col min="509" max="509" width="7.75" style="29" customWidth="1"/>
    <col min="510" max="510" width="20.75" style="29" customWidth="1"/>
    <col min="511" max="511" width="12.875" style="29" customWidth="1"/>
    <col min="512" max="512" width="28.125" style="29" customWidth="1"/>
    <col min="513" max="513" width="19.375" style="29" customWidth="1"/>
    <col min="514" max="514" width="17.125" style="29" customWidth="1"/>
    <col min="515" max="515" width="14" style="29" customWidth="1"/>
    <col min="516" max="516" width="18.25" style="29" customWidth="1"/>
    <col min="517" max="517" width="18.125" style="29" customWidth="1"/>
    <col min="518" max="764" width="9" style="29" customWidth="1"/>
    <col min="765" max="765" width="7.75" style="29" customWidth="1"/>
    <col min="766" max="766" width="20.75" style="29" customWidth="1"/>
    <col min="767" max="767" width="12.875" style="29" customWidth="1"/>
    <col min="768" max="768" width="28.125" style="29" customWidth="1"/>
    <col min="769" max="769" width="19.375" style="29" customWidth="1"/>
    <col min="770" max="770" width="17.125" style="29" customWidth="1"/>
    <col min="771" max="771" width="14" style="29" customWidth="1"/>
    <col min="772" max="772" width="18.25" style="29" customWidth="1"/>
    <col min="773" max="773" width="18.125" style="29" customWidth="1"/>
    <col min="774" max="1020" width="9" style="29" customWidth="1"/>
    <col min="1021" max="1021" width="7.75" style="29" customWidth="1"/>
    <col min="1022" max="1022" width="20.75" style="29" customWidth="1"/>
    <col min="1023" max="1023" width="12.875" style="29" customWidth="1"/>
    <col min="1024" max="1024" width="28.125" style="29" customWidth="1"/>
    <col min="1025" max="1025" width="19.375" style="29" customWidth="1"/>
    <col min="1026" max="1026" width="17.125" style="29" customWidth="1"/>
    <col min="1027" max="1027" width="14" style="29" customWidth="1"/>
    <col min="1028" max="1028" width="18.25" style="29" customWidth="1"/>
    <col min="1029" max="1029" width="18.125" style="29" customWidth="1"/>
    <col min="1030" max="1276" width="9" style="29" customWidth="1"/>
    <col min="1277" max="1277" width="7.75" style="29" customWidth="1"/>
    <col min="1278" max="1278" width="20.75" style="29" customWidth="1"/>
    <col min="1279" max="1279" width="12.875" style="29" customWidth="1"/>
    <col min="1280" max="1280" width="28.125" style="29" customWidth="1"/>
    <col min="1281" max="1281" width="19.375" style="29" customWidth="1"/>
    <col min="1282" max="1282" width="17.125" style="29" customWidth="1"/>
    <col min="1283" max="1283" width="14" style="29" customWidth="1"/>
    <col min="1284" max="1284" width="18.25" style="29" customWidth="1"/>
    <col min="1285" max="1285" width="18.125" style="29" customWidth="1"/>
    <col min="1286" max="1532" width="9" style="29" customWidth="1"/>
    <col min="1533" max="1533" width="7.75" style="29" customWidth="1"/>
    <col min="1534" max="1534" width="20.75" style="29" customWidth="1"/>
    <col min="1535" max="1535" width="12.875" style="29" customWidth="1"/>
    <col min="1536" max="1536" width="28.125" style="29" customWidth="1"/>
    <col min="1537" max="1537" width="19.375" style="29" customWidth="1"/>
    <col min="1538" max="1538" width="17.125" style="29" customWidth="1"/>
    <col min="1539" max="1539" width="14" style="29" customWidth="1"/>
    <col min="1540" max="1540" width="18.25" style="29" customWidth="1"/>
    <col min="1541" max="1541" width="18.125" style="29" customWidth="1"/>
    <col min="1542" max="1788" width="9" style="29" customWidth="1"/>
    <col min="1789" max="1789" width="7.75" style="29" customWidth="1"/>
    <col min="1790" max="1790" width="20.75" style="29" customWidth="1"/>
    <col min="1791" max="1791" width="12.875" style="29" customWidth="1"/>
    <col min="1792" max="1792" width="28.125" style="29" customWidth="1"/>
    <col min="1793" max="1793" width="19.375" style="29" customWidth="1"/>
    <col min="1794" max="1794" width="17.125" style="29" customWidth="1"/>
    <col min="1795" max="1795" width="14" style="29" customWidth="1"/>
    <col min="1796" max="1796" width="18.25" style="29" customWidth="1"/>
    <col min="1797" max="1797" width="18.125" style="29" customWidth="1"/>
    <col min="1798" max="2044" width="9" style="29" customWidth="1"/>
    <col min="2045" max="2045" width="7.75" style="29" customWidth="1"/>
    <col min="2046" max="2046" width="20.75" style="29" customWidth="1"/>
    <col min="2047" max="2047" width="12.875" style="29" customWidth="1"/>
    <col min="2048" max="2048" width="28.125" style="29" customWidth="1"/>
    <col min="2049" max="2049" width="19.375" style="29" customWidth="1"/>
    <col min="2050" max="2050" width="17.125" style="29" customWidth="1"/>
    <col min="2051" max="2051" width="14" style="29" customWidth="1"/>
    <col min="2052" max="2052" width="18.25" style="29" customWidth="1"/>
    <col min="2053" max="2053" width="18.125" style="29" customWidth="1"/>
    <col min="2054" max="2300" width="9" style="29" customWidth="1"/>
    <col min="2301" max="2301" width="7.75" style="29" customWidth="1"/>
    <col min="2302" max="2302" width="20.75" style="29" customWidth="1"/>
    <col min="2303" max="2303" width="12.875" style="29" customWidth="1"/>
    <col min="2304" max="2304" width="28.125" style="29" customWidth="1"/>
    <col min="2305" max="2305" width="19.375" style="29" customWidth="1"/>
    <col min="2306" max="2306" width="17.125" style="29" customWidth="1"/>
    <col min="2307" max="2307" width="14" style="29" customWidth="1"/>
    <col min="2308" max="2308" width="18.25" style="29" customWidth="1"/>
    <col min="2309" max="2309" width="18.125" style="29" customWidth="1"/>
    <col min="2310" max="2556" width="9" style="29" customWidth="1"/>
    <col min="2557" max="2557" width="7.75" style="29" customWidth="1"/>
    <col min="2558" max="2558" width="20.75" style="29" customWidth="1"/>
    <col min="2559" max="2559" width="12.875" style="29" customWidth="1"/>
    <col min="2560" max="2560" width="28.125" style="29" customWidth="1"/>
    <col min="2561" max="2561" width="19.375" style="29" customWidth="1"/>
    <col min="2562" max="2562" width="17.125" style="29" customWidth="1"/>
    <col min="2563" max="2563" width="14" style="29" customWidth="1"/>
    <col min="2564" max="2564" width="18.25" style="29" customWidth="1"/>
    <col min="2565" max="2565" width="18.125" style="29" customWidth="1"/>
    <col min="2566" max="2812" width="9" style="29" customWidth="1"/>
    <col min="2813" max="2813" width="7.75" style="29" customWidth="1"/>
    <col min="2814" max="2814" width="20.75" style="29" customWidth="1"/>
    <col min="2815" max="2815" width="12.875" style="29" customWidth="1"/>
    <col min="2816" max="2816" width="28.125" style="29" customWidth="1"/>
    <col min="2817" max="2817" width="19.375" style="29" customWidth="1"/>
    <col min="2818" max="2818" width="17.125" style="29" customWidth="1"/>
    <col min="2819" max="2819" width="14" style="29" customWidth="1"/>
    <col min="2820" max="2820" width="18.25" style="29" customWidth="1"/>
    <col min="2821" max="2821" width="18.125" style="29" customWidth="1"/>
    <col min="2822" max="3068" width="9" style="29" customWidth="1"/>
    <col min="3069" max="3069" width="7.75" style="29" customWidth="1"/>
    <col min="3070" max="3070" width="20.75" style="29" customWidth="1"/>
    <col min="3071" max="3071" width="12.875" style="29" customWidth="1"/>
    <col min="3072" max="3072" width="28.125" style="29" customWidth="1"/>
    <col min="3073" max="3073" width="19.375" style="29" customWidth="1"/>
    <col min="3074" max="3074" width="17.125" style="29" customWidth="1"/>
    <col min="3075" max="3075" width="14" style="29" customWidth="1"/>
    <col min="3076" max="3076" width="18.25" style="29" customWidth="1"/>
    <col min="3077" max="3077" width="18.125" style="29" customWidth="1"/>
    <col min="3078" max="3324" width="9" style="29" customWidth="1"/>
    <col min="3325" max="3325" width="7.75" style="29" customWidth="1"/>
    <col min="3326" max="3326" width="20.75" style="29" customWidth="1"/>
    <col min="3327" max="3327" width="12.875" style="29" customWidth="1"/>
    <col min="3328" max="3328" width="28.125" style="29" customWidth="1"/>
    <col min="3329" max="3329" width="19.375" style="29" customWidth="1"/>
    <col min="3330" max="3330" width="17.125" style="29" customWidth="1"/>
    <col min="3331" max="3331" width="14" style="29" customWidth="1"/>
    <col min="3332" max="3332" width="18.25" style="29" customWidth="1"/>
    <col min="3333" max="3333" width="18.125" style="29" customWidth="1"/>
    <col min="3334" max="3580" width="9" style="29" customWidth="1"/>
    <col min="3581" max="3581" width="7.75" style="29" customWidth="1"/>
    <col min="3582" max="3582" width="20.75" style="29" customWidth="1"/>
    <col min="3583" max="3583" width="12.875" style="29" customWidth="1"/>
    <col min="3584" max="3584" width="28.125" style="29" customWidth="1"/>
    <col min="3585" max="3585" width="19.375" style="29" customWidth="1"/>
    <col min="3586" max="3586" width="17.125" style="29" customWidth="1"/>
    <col min="3587" max="3587" width="14" style="29" customWidth="1"/>
    <col min="3588" max="3588" width="18.25" style="29" customWidth="1"/>
    <col min="3589" max="3589" width="18.125" style="29" customWidth="1"/>
    <col min="3590" max="3836" width="9" style="29" customWidth="1"/>
    <col min="3837" max="3837" width="7.75" style="29" customWidth="1"/>
    <col min="3838" max="3838" width="20.75" style="29" customWidth="1"/>
    <col min="3839" max="3839" width="12.875" style="29" customWidth="1"/>
    <col min="3840" max="3840" width="28.125" style="29" customWidth="1"/>
    <col min="3841" max="3841" width="19.375" style="29" customWidth="1"/>
    <col min="3842" max="3842" width="17.125" style="29" customWidth="1"/>
    <col min="3843" max="3843" width="14" style="29" customWidth="1"/>
    <col min="3844" max="3844" width="18.25" style="29" customWidth="1"/>
    <col min="3845" max="3845" width="18.125" style="29" customWidth="1"/>
    <col min="3846" max="4092" width="9" style="29" customWidth="1"/>
    <col min="4093" max="4093" width="7.75" style="29" customWidth="1"/>
    <col min="4094" max="4094" width="20.75" style="29" customWidth="1"/>
    <col min="4095" max="4095" width="12.875" style="29" customWidth="1"/>
    <col min="4096" max="4096" width="28.125" style="29" customWidth="1"/>
    <col min="4097" max="4097" width="19.375" style="29" customWidth="1"/>
    <col min="4098" max="4098" width="17.125" style="29" customWidth="1"/>
    <col min="4099" max="4099" width="14" style="29" customWidth="1"/>
    <col min="4100" max="4100" width="18.25" style="29" customWidth="1"/>
    <col min="4101" max="4101" width="18.125" style="29" customWidth="1"/>
    <col min="4102" max="4348" width="9" style="29" customWidth="1"/>
    <col min="4349" max="4349" width="7.75" style="29" customWidth="1"/>
    <col min="4350" max="4350" width="20.75" style="29" customWidth="1"/>
    <col min="4351" max="4351" width="12.875" style="29" customWidth="1"/>
    <col min="4352" max="4352" width="28.125" style="29" customWidth="1"/>
    <col min="4353" max="4353" width="19.375" style="29" customWidth="1"/>
    <col min="4354" max="4354" width="17.125" style="29" customWidth="1"/>
    <col min="4355" max="4355" width="14" style="29" customWidth="1"/>
    <col min="4356" max="4356" width="18.25" style="29" customWidth="1"/>
    <col min="4357" max="4357" width="18.125" style="29" customWidth="1"/>
    <col min="4358" max="4604" width="9" style="29" customWidth="1"/>
    <col min="4605" max="4605" width="7.75" style="29" customWidth="1"/>
    <col min="4606" max="4606" width="20.75" style="29" customWidth="1"/>
    <col min="4607" max="4607" width="12.875" style="29" customWidth="1"/>
    <col min="4608" max="4608" width="28.125" style="29" customWidth="1"/>
    <col min="4609" max="4609" width="19.375" style="29" customWidth="1"/>
    <col min="4610" max="4610" width="17.125" style="29" customWidth="1"/>
    <col min="4611" max="4611" width="14" style="29" customWidth="1"/>
    <col min="4612" max="4612" width="18.25" style="29" customWidth="1"/>
    <col min="4613" max="4613" width="18.125" style="29" customWidth="1"/>
    <col min="4614" max="4860" width="9" style="29" customWidth="1"/>
    <col min="4861" max="4861" width="7.75" style="29" customWidth="1"/>
    <col min="4862" max="4862" width="20.75" style="29" customWidth="1"/>
    <col min="4863" max="4863" width="12.875" style="29" customWidth="1"/>
    <col min="4864" max="4864" width="28.125" style="29" customWidth="1"/>
    <col min="4865" max="4865" width="19.375" style="29" customWidth="1"/>
    <col min="4866" max="4866" width="17.125" style="29" customWidth="1"/>
    <col min="4867" max="4867" width="14" style="29" customWidth="1"/>
    <col min="4868" max="4868" width="18.25" style="29" customWidth="1"/>
    <col min="4869" max="4869" width="18.125" style="29" customWidth="1"/>
    <col min="4870" max="5116" width="9" style="29" customWidth="1"/>
    <col min="5117" max="5117" width="7.75" style="29" customWidth="1"/>
    <col min="5118" max="5118" width="20.75" style="29" customWidth="1"/>
    <col min="5119" max="5119" width="12.875" style="29" customWidth="1"/>
    <col min="5120" max="5120" width="28.125" style="29" customWidth="1"/>
    <col min="5121" max="5121" width="19.375" style="29" customWidth="1"/>
    <col min="5122" max="5122" width="17.125" style="29" customWidth="1"/>
    <col min="5123" max="5123" width="14" style="29" customWidth="1"/>
    <col min="5124" max="5124" width="18.25" style="29" customWidth="1"/>
    <col min="5125" max="5125" width="18.125" style="29" customWidth="1"/>
    <col min="5126" max="5372" width="9" style="29" customWidth="1"/>
    <col min="5373" max="5373" width="7.75" style="29" customWidth="1"/>
    <col min="5374" max="5374" width="20.75" style="29" customWidth="1"/>
    <col min="5375" max="5375" width="12.875" style="29" customWidth="1"/>
    <col min="5376" max="5376" width="28.125" style="29" customWidth="1"/>
    <col min="5377" max="5377" width="19.375" style="29" customWidth="1"/>
    <col min="5378" max="5378" width="17.125" style="29" customWidth="1"/>
    <col min="5379" max="5379" width="14" style="29" customWidth="1"/>
    <col min="5380" max="5380" width="18.25" style="29" customWidth="1"/>
    <col min="5381" max="5381" width="18.125" style="29" customWidth="1"/>
    <col min="5382" max="5628" width="9" style="29" customWidth="1"/>
    <col min="5629" max="5629" width="7.75" style="29" customWidth="1"/>
    <col min="5630" max="5630" width="20.75" style="29" customWidth="1"/>
    <col min="5631" max="5631" width="12.875" style="29" customWidth="1"/>
    <col min="5632" max="5632" width="28.125" style="29" customWidth="1"/>
    <col min="5633" max="5633" width="19.375" style="29" customWidth="1"/>
    <col min="5634" max="5634" width="17.125" style="29" customWidth="1"/>
    <col min="5635" max="5635" width="14" style="29" customWidth="1"/>
    <col min="5636" max="5636" width="18.25" style="29" customWidth="1"/>
    <col min="5637" max="5637" width="18.125" style="29" customWidth="1"/>
    <col min="5638" max="5884" width="9" style="29" customWidth="1"/>
    <col min="5885" max="5885" width="7.75" style="29" customWidth="1"/>
    <col min="5886" max="5886" width="20.75" style="29" customWidth="1"/>
    <col min="5887" max="5887" width="12.875" style="29" customWidth="1"/>
    <col min="5888" max="5888" width="28.125" style="29" customWidth="1"/>
    <col min="5889" max="5889" width="19.375" style="29" customWidth="1"/>
    <col min="5890" max="5890" width="17.125" style="29" customWidth="1"/>
    <col min="5891" max="5891" width="14" style="29" customWidth="1"/>
    <col min="5892" max="5892" width="18.25" style="29" customWidth="1"/>
    <col min="5893" max="5893" width="18.125" style="29" customWidth="1"/>
    <col min="5894" max="6140" width="9" style="29" customWidth="1"/>
    <col min="6141" max="6141" width="7.75" style="29" customWidth="1"/>
    <col min="6142" max="6142" width="20.75" style="29" customWidth="1"/>
    <col min="6143" max="6143" width="12.875" style="29" customWidth="1"/>
    <col min="6144" max="6144" width="28.125" style="29" customWidth="1"/>
    <col min="6145" max="6145" width="19.375" style="29" customWidth="1"/>
    <col min="6146" max="6146" width="17.125" style="29" customWidth="1"/>
    <col min="6147" max="6147" width="14" style="29" customWidth="1"/>
    <col min="6148" max="6148" width="18.25" style="29" customWidth="1"/>
    <col min="6149" max="6149" width="18.125" style="29" customWidth="1"/>
    <col min="6150" max="6396" width="9" style="29" customWidth="1"/>
    <col min="6397" max="6397" width="7.75" style="29" customWidth="1"/>
    <col min="6398" max="6398" width="20.75" style="29" customWidth="1"/>
    <col min="6399" max="6399" width="12.875" style="29" customWidth="1"/>
    <col min="6400" max="6400" width="28.125" style="29" customWidth="1"/>
    <col min="6401" max="6401" width="19.375" style="29" customWidth="1"/>
    <col min="6402" max="6402" width="17.125" style="29" customWidth="1"/>
    <col min="6403" max="6403" width="14" style="29" customWidth="1"/>
    <col min="6404" max="6404" width="18.25" style="29" customWidth="1"/>
    <col min="6405" max="6405" width="18.125" style="29" customWidth="1"/>
    <col min="6406" max="6652" width="9" style="29" customWidth="1"/>
    <col min="6653" max="6653" width="7.75" style="29" customWidth="1"/>
    <col min="6654" max="6654" width="20.75" style="29" customWidth="1"/>
    <col min="6655" max="6655" width="12.875" style="29" customWidth="1"/>
    <col min="6656" max="6656" width="28.125" style="29" customWidth="1"/>
    <col min="6657" max="6657" width="19.375" style="29" customWidth="1"/>
    <col min="6658" max="6658" width="17.125" style="29" customWidth="1"/>
    <col min="6659" max="6659" width="14" style="29" customWidth="1"/>
    <col min="6660" max="6660" width="18.25" style="29" customWidth="1"/>
    <col min="6661" max="6661" width="18.125" style="29" customWidth="1"/>
    <col min="6662" max="6908" width="9" style="29" customWidth="1"/>
    <col min="6909" max="6909" width="7.75" style="29" customWidth="1"/>
    <col min="6910" max="6910" width="20.75" style="29" customWidth="1"/>
    <col min="6911" max="6911" width="12.875" style="29" customWidth="1"/>
    <col min="6912" max="6912" width="28.125" style="29" customWidth="1"/>
    <col min="6913" max="6913" width="19.375" style="29" customWidth="1"/>
    <col min="6914" max="6914" width="17.125" style="29" customWidth="1"/>
    <col min="6915" max="6915" width="14" style="29" customWidth="1"/>
    <col min="6916" max="6916" width="18.25" style="29" customWidth="1"/>
    <col min="6917" max="6917" width="18.125" style="29" customWidth="1"/>
    <col min="6918" max="7164" width="9" style="29" customWidth="1"/>
    <col min="7165" max="7165" width="7.75" style="29" customWidth="1"/>
    <col min="7166" max="7166" width="20.75" style="29" customWidth="1"/>
    <col min="7167" max="7167" width="12.875" style="29" customWidth="1"/>
    <col min="7168" max="7168" width="28.125" style="29" customWidth="1"/>
    <col min="7169" max="7169" width="19.375" style="29" customWidth="1"/>
    <col min="7170" max="7170" width="17.125" style="29" customWidth="1"/>
    <col min="7171" max="7171" width="14" style="29" customWidth="1"/>
    <col min="7172" max="7172" width="18.25" style="29" customWidth="1"/>
    <col min="7173" max="7173" width="18.125" style="29" customWidth="1"/>
    <col min="7174" max="7420" width="9" style="29" customWidth="1"/>
    <col min="7421" max="7421" width="7.75" style="29" customWidth="1"/>
    <col min="7422" max="7422" width="20.75" style="29" customWidth="1"/>
    <col min="7423" max="7423" width="12.875" style="29" customWidth="1"/>
    <col min="7424" max="7424" width="28.125" style="29" customWidth="1"/>
    <col min="7425" max="7425" width="19.375" style="29" customWidth="1"/>
    <col min="7426" max="7426" width="17.125" style="29" customWidth="1"/>
    <col min="7427" max="7427" width="14" style="29" customWidth="1"/>
    <col min="7428" max="7428" width="18.25" style="29" customWidth="1"/>
    <col min="7429" max="7429" width="18.125" style="29" customWidth="1"/>
    <col min="7430" max="7676" width="9" style="29" customWidth="1"/>
    <col min="7677" max="7677" width="7.75" style="29" customWidth="1"/>
    <col min="7678" max="7678" width="20.75" style="29" customWidth="1"/>
    <col min="7679" max="7679" width="12.875" style="29" customWidth="1"/>
    <col min="7680" max="7680" width="28.125" style="29" customWidth="1"/>
    <col min="7681" max="7681" width="19.375" style="29" customWidth="1"/>
    <col min="7682" max="7682" width="17.125" style="29" customWidth="1"/>
    <col min="7683" max="7683" width="14" style="29" customWidth="1"/>
    <col min="7684" max="7684" width="18.25" style="29" customWidth="1"/>
    <col min="7685" max="7685" width="18.125" style="29" customWidth="1"/>
    <col min="7686" max="7932" width="9" style="29" customWidth="1"/>
    <col min="7933" max="7933" width="7.75" style="29" customWidth="1"/>
    <col min="7934" max="7934" width="20.75" style="29" customWidth="1"/>
    <col min="7935" max="7935" width="12.875" style="29" customWidth="1"/>
    <col min="7936" max="7936" width="28.125" style="29" customWidth="1"/>
    <col min="7937" max="7937" width="19.375" style="29" customWidth="1"/>
    <col min="7938" max="7938" width="17.125" style="29" customWidth="1"/>
    <col min="7939" max="7939" width="14" style="29" customWidth="1"/>
    <col min="7940" max="7940" width="18.25" style="29" customWidth="1"/>
    <col min="7941" max="7941" width="18.125" style="29" customWidth="1"/>
    <col min="7942" max="8188" width="9" style="29" customWidth="1"/>
    <col min="8189" max="8189" width="7.75" style="29" customWidth="1"/>
    <col min="8190" max="8190" width="20.75" style="29" customWidth="1"/>
    <col min="8191" max="8191" width="12.875" style="29" customWidth="1"/>
    <col min="8192" max="8192" width="28.125" style="29" customWidth="1"/>
    <col min="8193" max="8193" width="19.375" style="29" customWidth="1"/>
    <col min="8194" max="8194" width="17.125" style="29" customWidth="1"/>
    <col min="8195" max="8195" width="14" style="29" customWidth="1"/>
    <col min="8196" max="8196" width="18.25" style="29" customWidth="1"/>
    <col min="8197" max="8197" width="18.125" style="29" customWidth="1"/>
    <col min="8198" max="8444" width="9" style="29" customWidth="1"/>
    <col min="8445" max="8445" width="7.75" style="29" customWidth="1"/>
    <col min="8446" max="8446" width="20.75" style="29" customWidth="1"/>
    <col min="8447" max="8447" width="12.875" style="29" customWidth="1"/>
    <col min="8448" max="8448" width="28.125" style="29" customWidth="1"/>
    <col min="8449" max="8449" width="19.375" style="29" customWidth="1"/>
    <col min="8450" max="8450" width="17.125" style="29" customWidth="1"/>
    <col min="8451" max="8451" width="14" style="29" customWidth="1"/>
    <col min="8452" max="8452" width="18.25" style="29" customWidth="1"/>
    <col min="8453" max="8453" width="18.125" style="29" customWidth="1"/>
    <col min="8454" max="8700" width="9" style="29" customWidth="1"/>
    <col min="8701" max="8701" width="7.75" style="29" customWidth="1"/>
    <col min="8702" max="8702" width="20.75" style="29" customWidth="1"/>
    <col min="8703" max="8703" width="12.875" style="29" customWidth="1"/>
    <col min="8704" max="8704" width="28.125" style="29" customWidth="1"/>
    <col min="8705" max="8705" width="19.375" style="29" customWidth="1"/>
    <col min="8706" max="8706" width="17.125" style="29" customWidth="1"/>
    <col min="8707" max="8707" width="14" style="29" customWidth="1"/>
    <col min="8708" max="8708" width="18.25" style="29" customWidth="1"/>
    <col min="8709" max="8709" width="18.125" style="29" customWidth="1"/>
    <col min="8710" max="8956" width="9" style="29" customWidth="1"/>
    <col min="8957" max="8957" width="7.75" style="29" customWidth="1"/>
    <col min="8958" max="8958" width="20.75" style="29" customWidth="1"/>
    <col min="8959" max="8959" width="12.875" style="29" customWidth="1"/>
    <col min="8960" max="8960" width="28.125" style="29" customWidth="1"/>
    <col min="8961" max="8961" width="19.375" style="29" customWidth="1"/>
    <col min="8962" max="8962" width="17.125" style="29" customWidth="1"/>
    <col min="8963" max="8963" width="14" style="29" customWidth="1"/>
    <col min="8964" max="8964" width="18.25" style="29" customWidth="1"/>
    <col min="8965" max="8965" width="18.125" style="29" customWidth="1"/>
    <col min="8966" max="9212" width="9" style="29" customWidth="1"/>
    <col min="9213" max="9213" width="7.75" style="29" customWidth="1"/>
    <col min="9214" max="9214" width="20.75" style="29" customWidth="1"/>
    <col min="9215" max="9215" width="12.875" style="29" customWidth="1"/>
    <col min="9216" max="9216" width="28.125" style="29" customWidth="1"/>
    <col min="9217" max="9217" width="19.375" style="29" customWidth="1"/>
    <col min="9218" max="9218" width="17.125" style="29" customWidth="1"/>
    <col min="9219" max="9219" width="14" style="29" customWidth="1"/>
    <col min="9220" max="9220" width="18.25" style="29" customWidth="1"/>
    <col min="9221" max="9221" width="18.125" style="29" customWidth="1"/>
    <col min="9222" max="9468" width="9" style="29" customWidth="1"/>
    <col min="9469" max="9469" width="7.75" style="29" customWidth="1"/>
    <col min="9470" max="9470" width="20.75" style="29" customWidth="1"/>
    <col min="9471" max="9471" width="12.875" style="29" customWidth="1"/>
    <col min="9472" max="9472" width="28.125" style="29" customWidth="1"/>
    <col min="9473" max="9473" width="19.375" style="29" customWidth="1"/>
    <col min="9474" max="9474" width="17.125" style="29" customWidth="1"/>
    <col min="9475" max="9475" width="14" style="29" customWidth="1"/>
    <col min="9476" max="9476" width="18.25" style="29" customWidth="1"/>
    <col min="9477" max="9477" width="18.125" style="29" customWidth="1"/>
    <col min="9478" max="9724" width="9" style="29" customWidth="1"/>
    <col min="9725" max="9725" width="7.75" style="29" customWidth="1"/>
    <col min="9726" max="9726" width="20.75" style="29" customWidth="1"/>
    <col min="9727" max="9727" width="12.875" style="29" customWidth="1"/>
    <col min="9728" max="9728" width="28.125" style="29" customWidth="1"/>
    <col min="9729" max="9729" width="19.375" style="29" customWidth="1"/>
    <col min="9730" max="9730" width="17.125" style="29" customWidth="1"/>
    <col min="9731" max="9731" width="14" style="29" customWidth="1"/>
    <col min="9732" max="9732" width="18.25" style="29" customWidth="1"/>
    <col min="9733" max="9733" width="18.125" style="29" customWidth="1"/>
    <col min="9734" max="9980" width="9" style="29" customWidth="1"/>
    <col min="9981" max="9981" width="7.75" style="29" customWidth="1"/>
    <col min="9982" max="9982" width="20.75" style="29" customWidth="1"/>
    <col min="9983" max="9983" width="12.875" style="29" customWidth="1"/>
    <col min="9984" max="9984" width="28.125" style="29" customWidth="1"/>
    <col min="9985" max="9985" width="19.375" style="29" customWidth="1"/>
    <col min="9986" max="9986" width="17.125" style="29" customWidth="1"/>
    <col min="9987" max="9987" width="14" style="29" customWidth="1"/>
    <col min="9988" max="9988" width="18.25" style="29" customWidth="1"/>
    <col min="9989" max="9989" width="18.125" style="29" customWidth="1"/>
    <col min="9990" max="10236" width="9" style="29" customWidth="1"/>
    <col min="10237" max="10237" width="7.75" style="29" customWidth="1"/>
    <col min="10238" max="10238" width="20.75" style="29" customWidth="1"/>
    <col min="10239" max="10239" width="12.875" style="29" customWidth="1"/>
    <col min="10240" max="10240" width="28.125" style="29" customWidth="1"/>
    <col min="10241" max="10241" width="19.375" style="29" customWidth="1"/>
    <col min="10242" max="10242" width="17.125" style="29" customWidth="1"/>
    <col min="10243" max="10243" width="14" style="29" customWidth="1"/>
    <col min="10244" max="10244" width="18.25" style="29" customWidth="1"/>
    <col min="10245" max="10245" width="18.125" style="29" customWidth="1"/>
    <col min="10246" max="10492" width="9" style="29" customWidth="1"/>
    <col min="10493" max="10493" width="7.75" style="29" customWidth="1"/>
    <col min="10494" max="10494" width="20.75" style="29" customWidth="1"/>
    <col min="10495" max="10495" width="12.875" style="29" customWidth="1"/>
    <col min="10496" max="10496" width="28.125" style="29" customWidth="1"/>
    <col min="10497" max="10497" width="19.375" style="29" customWidth="1"/>
    <col min="10498" max="10498" width="17.125" style="29" customWidth="1"/>
    <col min="10499" max="10499" width="14" style="29" customWidth="1"/>
    <col min="10500" max="10500" width="18.25" style="29" customWidth="1"/>
    <col min="10501" max="10501" width="18.125" style="29" customWidth="1"/>
    <col min="10502" max="10748" width="9" style="29" customWidth="1"/>
    <col min="10749" max="10749" width="7.75" style="29" customWidth="1"/>
    <col min="10750" max="10750" width="20.75" style="29" customWidth="1"/>
    <col min="10751" max="10751" width="12.875" style="29" customWidth="1"/>
    <col min="10752" max="10752" width="28.125" style="29" customWidth="1"/>
    <col min="10753" max="10753" width="19.375" style="29" customWidth="1"/>
    <col min="10754" max="10754" width="17.125" style="29" customWidth="1"/>
    <col min="10755" max="10755" width="14" style="29" customWidth="1"/>
    <col min="10756" max="10756" width="18.25" style="29" customWidth="1"/>
    <col min="10757" max="10757" width="18.125" style="29" customWidth="1"/>
    <col min="10758" max="11004" width="9" style="29" customWidth="1"/>
    <col min="11005" max="11005" width="7.75" style="29" customWidth="1"/>
    <col min="11006" max="11006" width="20.75" style="29" customWidth="1"/>
    <col min="11007" max="11007" width="12.875" style="29" customWidth="1"/>
    <col min="11008" max="11008" width="28.125" style="29" customWidth="1"/>
    <col min="11009" max="11009" width="19.375" style="29" customWidth="1"/>
    <col min="11010" max="11010" width="17.125" style="29" customWidth="1"/>
    <col min="11011" max="11011" width="14" style="29" customWidth="1"/>
    <col min="11012" max="11012" width="18.25" style="29" customWidth="1"/>
    <col min="11013" max="11013" width="18.125" style="29" customWidth="1"/>
    <col min="11014" max="11260" width="9" style="29" customWidth="1"/>
    <col min="11261" max="11261" width="7.75" style="29" customWidth="1"/>
    <col min="11262" max="11262" width="20.75" style="29" customWidth="1"/>
    <col min="11263" max="11263" width="12.875" style="29" customWidth="1"/>
    <col min="11264" max="11264" width="28.125" style="29" customWidth="1"/>
    <col min="11265" max="11265" width="19.375" style="29" customWidth="1"/>
    <col min="11266" max="11266" width="17.125" style="29" customWidth="1"/>
    <col min="11267" max="11267" width="14" style="29" customWidth="1"/>
    <col min="11268" max="11268" width="18.25" style="29" customWidth="1"/>
    <col min="11269" max="11269" width="18.125" style="29" customWidth="1"/>
    <col min="11270" max="11516" width="9" style="29" customWidth="1"/>
    <col min="11517" max="11517" width="7.75" style="29" customWidth="1"/>
    <col min="11518" max="11518" width="20.75" style="29" customWidth="1"/>
    <col min="11519" max="11519" width="12.875" style="29" customWidth="1"/>
    <col min="11520" max="11520" width="28.125" style="29" customWidth="1"/>
    <col min="11521" max="11521" width="19.375" style="29" customWidth="1"/>
    <col min="11522" max="11522" width="17.125" style="29" customWidth="1"/>
    <col min="11523" max="11523" width="14" style="29" customWidth="1"/>
    <col min="11524" max="11524" width="18.25" style="29" customWidth="1"/>
    <col min="11525" max="11525" width="18.125" style="29" customWidth="1"/>
    <col min="11526" max="11772" width="9" style="29" customWidth="1"/>
    <col min="11773" max="11773" width="7.75" style="29" customWidth="1"/>
    <col min="11774" max="11774" width="20.75" style="29" customWidth="1"/>
    <col min="11775" max="11775" width="12.875" style="29" customWidth="1"/>
    <col min="11776" max="11776" width="28.125" style="29" customWidth="1"/>
    <col min="11777" max="11777" width="19.375" style="29" customWidth="1"/>
    <col min="11778" max="11778" width="17.125" style="29" customWidth="1"/>
    <col min="11779" max="11779" width="14" style="29" customWidth="1"/>
    <col min="11780" max="11780" width="18.25" style="29" customWidth="1"/>
    <col min="11781" max="11781" width="18.125" style="29" customWidth="1"/>
    <col min="11782" max="12028" width="9" style="29" customWidth="1"/>
    <col min="12029" max="12029" width="7.75" style="29" customWidth="1"/>
    <col min="12030" max="12030" width="20.75" style="29" customWidth="1"/>
    <col min="12031" max="12031" width="12.875" style="29" customWidth="1"/>
    <col min="12032" max="12032" width="28.125" style="29" customWidth="1"/>
    <col min="12033" max="12033" width="19.375" style="29" customWidth="1"/>
    <col min="12034" max="12034" width="17.125" style="29" customWidth="1"/>
    <col min="12035" max="12035" width="14" style="29" customWidth="1"/>
    <col min="12036" max="12036" width="18.25" style="29" customWidth="1"/>
    <col min="12037" max="12037" width="18.125" style="29" customWidth="1"/>
    <col min="12038" max="12284" width="9" style="29" customWidth="1"/>
    <col min="12285" max="12285" width="7.75" style="29" customWidth="1"/>
    <col min="12286" max="12286" width="20.75" style="29" customWidth="1"/>
    <col min="12287" max="12287" width="12.875" style="29" customWidth="1"/>
    <col min="12288" max="12288" width="28.125" style="29" customWidth="1"/>
    <col min="12289" max="12289" width="19.375" style="29" customWidth="1"/>
    <col min="12290" max="12290" width="17.125" style="29" customWidth="1"/>
    <col min="12291" max="12291" width="14" style="29" customWidth="1"/>
    <col min="12292" max="12292" width="18.25" style="29" customWidth="1"/>
    <col min="12293" max="12293" width="18.125" style="29" customWidth="1"/>
    <col min="12294" max="12540" width="9" style="29" customWidth="1"/>
    <col min="12541" max="12541" width="7.75" style="29" customWidth="1"/>
    <col min="12542" max="12542" width="20.75" style="29" customWidth="1"/>
    <col min="12543" max="12543" width="12.875" style="29" customWidth="1"/>
    <col min="12544" max="12544" width="28.125" style="29" customWidth="1"/>
    <col min="12545" max="12545" width="19.375" style="29" customWidth="1"/>
    <col min="12546" max="12546" width="17.125" style="29" customWidth="1"/>
    <col min="12547" max="12547" width="14" style="29" customWidth="1"/>
    <col min="12548" max="12548" width="18.25" style="29" customWidth="1"/>
    <col min="12549" max="12549" width="18.125" style="29" customWidth="1"/>
    <col min="12550" max="12796" width="9" style="29" customWidth="1"/>
    <col min="12797" max="12797" width="7.75" style="29" customWidth="1"/>
    <col min="12798" max="12798" width="20.75" style="29" customWidth="1"/>
    <col min="12799" max="12799" width="12.875" style="29" customWidth="1"/>
    <col min="12800" max="12800" width="28.125" style="29" customWidth="1"/>
    <col min="12801" max="12801" width="19.375" style="29" customWidth="1"/>
    <col min="12802" max="12802" width="17.125" style="29" customWidth="1"/>
    <col min="12803" max="12803" width="14" style="29" customWidth="1"/>
    <col min="12804" max="12804" width="18.25" style="29" customWidth="1"/>
    <col min="12805" max="12805" width="18.125" style="29" customWidth="1"/>
    <col min="12806" max="13052" width="9" style="29" customWidth="1"/>
    <col min="13053" max="13053" width="7.75" style="29" customWidth="1"/>
    <col min="13054" max="13054" width="20.75" style="29" customWidth="1"/>
    <col min="13055" max="13055" width="12.875" style="29" customWidth="1"/>
    <col min="13056" max="13056" width="28.125" style="29" customWidth="1"/>
    <col min="13057" max="13057" width="19.375" style="29" customWidth="1"/>
    <col min="13058" max="13058" width="17.125" style="29" customWidth="1"/>
    <col min="13059" max="13059" width="14" style="29" customWidth="1"/>
    <col min="13060" max="13060" width="18.25" style="29" customWidth="1"/>
    <col min="13061" max="13061" width="18.125" style="29" customWidth="1"/>
    <col min="13062" max="13308" width="9" style="29" customWidth="1"/>
    <col min="13309" max="13309" width="7.75" style="29" customWidth="1"/>
    <col min="13310" max="13310" width="20.75" style="29" customWidth="1"/>
    <col min="13311" max="13311" width="12.875" style="29" customWidth="1"/>
    <col min="13312" max="13312" width="28.125" style="29" customWidth="1"/>
    <col min="13313" max="13313" width="19.375" style="29" customWidth="1"/>
    <col min="13314" max="13314" width="17.125" style="29" customWidth="1"/>
    <col min="13315" max="13315" width="14" style="29" customWidth="1"/>
    <col min="13316" max="13316" width="18.25" style="29" customWidth="1"/>
    <col min="13317" max="13317" width="18.125" style="29" customWidth="1"/>
    <col min="13318" max="13564" width="9" style="29" customWidth="1"/>
    <col min="13565" max="13565" width="7.75" style="29" customWidth="1"/>
    <col min="13566" max="13566" width="20.75" style="29" customWidth="1"/>
    <col min="13567" max="13567" width="12.875" style="29" customWidth="1"/>
    <col min="13568" max="13568" width="28.125" style="29" customWidth="1"/>
    <col min="13569" max="13569" width="19.375" style="29" customWidth="1"/>
    <col min="13570" max="13570" width="17.125" style="29" customWidth="1"/>
    <col min="13571" max="13571" width="14" style="29" customWidth="1"/>
    <col min="13572" max="13572" width="18.25" style="29" customWidth="1"/>
    <col min="13573" max="13573" width="18.125" style="29" customWidth="1"/>
    <col min="13574" max="13820" width="9" style="29" customWidth="1"/>
    <col min="13821" max="13821" width="7.75" style="29" customWidth="1"/>
    <col min="13822" max="13822" width="20.75" style="29" customWidth="1"/>
    <col min="13823" max="13823" width="12.875" style="29" customWidth="1"/>
    <col min="13824" max="13824" width="28.125" style="29" customWidth="1"/>
    <col min="13825" max="13825" width="19.375" style="29" customWidth="1"/>
    <col min="13826" max="13826" width="17.125" style="29" customWidth="1"/>
    <col min="13827" max="13827" width="14" style="29" customWidth="1"/>
    <col min="13828" max="13828" width="18.25" style="29" customWidth="1"/>
    <col min="13829" max="13829" width="18.125" style="29" customWidth="1"/>
    <col min="13830" max="14076" width="9" style="29" customWidth="1"/>
    <col min="14077" max="14077" width="7.75" style="29" customWidth="1"/>
    <col min="14078" max="14078" width="20.75" style="29" customWidth="1"/>
    <col min="14079" max="14079" width="12.875" style="29" customWidth="1"/>
    <col min="14080" max="14080" width="28.125" style="29" customWidth="1"/>
    <col min="14081" max="14081" width="19.375" style="29" customWidth="1"/>
    <col min="14082" max="14082" width="17.125" style="29" customWidth="1"/>
    <col min="14083" max="14083" width="14" style="29" customWidth="1"/>
    <col min="14084" max="14084" width="18.25" style="29" customWidth="1"/>
    <col min="14085" max="14085" width="18.125" style="29" customWidth="1"/>
    <col min="14086" max="14332" width="9" style="29" customWidth="1"/>
    <col min="14333" max="14333" width="7.75" style="29" customWidth="1"/>
    <col min="14334" max="14334" width="20.75" style="29" customWidth="1"/>
    <col min="14335" max="14335" width="12.875" style="29" customWidth="1"/>
    <col min="14336" max="14336" width="28.125" style="29" customWidth="1"/>
    <col min="14337" max="14337" width="19.375" style="29" customWidth="1"/>
    <col min="14338" max="14338" width="17.125" style="29" customWidth="1"/>
    <col min="14339" max="14339" width="14" style="29" customWidth="1"/>
    <col min="14340" max="14340" width="18.25" style="29" customWidth="1"/>
    <col min="14341" max="14341" width="18.125" style="29" customWidth="1"/>
    <col min="14342" max="14588" width="9" style="29" customWidth="1"/>
    <col min="14589" max="14589" width="7.75" style="29" customWidth="1"/>
    <col min="14590" max="14590" width="20.75" style="29" customWidth="1"/>
    <col min="14591" max="14591" width="12.875" style="29" customWidth="1"/>
    <col min="14592" max="14592" width="28.125" style="29" customWidth="1"/>
    <col min="14593" max="14593" width="19.375" style="29" customWidth="1"/>
    <col min="14594" max="14594" width="17.125" style="29" customWidth="1"/>
    <col min="14595" max="14595" width="14" style="29" customWidth="1"/>
    <col min="14596" max="14596" width="18.25" style="29" customWidth="1"/>
    <col min="14597" max="14597" width="18.125" style="29" customWidth="1"/>
    <col min="14598" max="14844" width="9" style="29" customWidth="1"/>
    <col min="14845" max="14845" width="7.75" style="29" customWidth="1"/>
    <col min="14846" max="14846" width="20.75" style="29" customWidth="1"/>
    <col min="14847" max="14847" width="12.875" style="29" customWidth="1"/>
    <col min="14848" max="14848" width="28.125" style="29" customWidth="1"/>
    <col min="14849" max="14849" width="19.375" style="29" customWidth="1"/>
    <col min="14850" max="14850" width="17.125" style="29" customWidth="1"/>
    <col min="14851" max="14851" width="14" style="29" customWidth="1"/>
    <col min="14852" max="14852" width="18.25" style="29" customWidth="1"/>
    <col min="14853" max="14853" width="18.125" style="29" customWidth="1"/>
    <col min="14854" max="15100" width="9" style="29" customWidth="1"/>
    <col min="15101" max="15101" width="7.75" style="29" customWidth="1"/>
    <col min="15102" max="15102" width="20.75" style="29" customWidth="1"/>
    <col min="15103" max="15103" width="12.875" style="29" customWidth="1"/>
    <col min="15104" max="15104" width="28.125" style="29" customWidth="1"/>
    <col min="15105" max="15105" width="19.375" style="29" customWidth="1"/>
    <col min="15106" max="15106" width="17.125" style="29" customWidth="1"/>
    <col min="15107" max="15107" width="14" style="29" customWidth="1"/>
    <col min="15108" max="15108" width="18.25" style="29" customWidth="1"/>
    <col min="15109" max="15109" width="18.125" style="29" customWidth="1"/>
    <col min="15110" max="15356" width="9" style="29" customWidth="1"/>
    <col min="15357" max="15357" width="7.75" style="29" customWidth="1"/>
    <col min="15358" max="15358" width="20.75" style="29" customWidth="1"/>
    <col min="15359" max="15359" width="12.875" style="29" customWidth="1"/>
    <col min="15360" max="15360" width="28.125" style="29" customWidth="1"/>
    <col min="15361" max="15361" width="19.375" style="29" customWidth="1"/>
    <col min="15362" max="15362" width="17.125" style="29" customWidth="1"/>
    <col min="15363" max="15363" width="14" style="29" customWidth="1"/>
    <col min="15364" max="15364" width="18.25" style="29" customWidth="1"/>
    <col min="15365" max="15365" width="18.125" style="29" customWidth="1"/>
    <col min="15366" max="15612" width="9" style="29" customWidth="1"/>
    <col min="15613" max="15613" width="7.75" style="29" customWidth="1"/>
    <col min="15614" max="15614" width="20.75" style="29" customWidth="1"/>
    <col min="15615" max="15615" width="12.875" style="29" customWidth="1"/>
    <col min="15616" max="15616" width="28.125" style="29" customWidth="1"/>
    <col min="15617" max="15617" width="19.375" style="29" customWidth="1"/>
    <col min="15618" max="15618" width="17.125" style="29" customWidth="1"/>
    <col min="15619" max="15619" width="14" style="29" customWidth="1"/>
    <col min="15620" max="15620" width="18.25" style="29" customWidth="1"/>
    <col min="15621" max="15621" width="18.125" style="29" customWidth="1"/>
    <col min="15622" max="15868" width="9" style="29" customWidth="1"/>
    <col min="15869" max="15869" width="7.75" style="29" customWidth="1"/>
    <col min="15870" max="15870" width="20.75" style="29" customWidth="1"/>
    <col min="15871" max="15871" width="12.875" style="29" customWidth="1"/>
    <col min="15872" max="15872" width="28.125" style="29" customWidth="1"/>
    <col min="15873" max="15873" width="19.375" style="29" customWidth="1"/>
    <col min="15874" max="15874" width="17.125" style="29" customWidth="1"/>
    <col min="15875" max="15875" width="14" style="29" customWidth="1"/>
    <col min="15876" max="15876" width="18.25" style="29" customWidth="1"/>
    <col min="15877" max="15877" width="18.125" style="29" customWidth="1"/>
    <col min="15878" max="16124" width="9" style="29" customWidth="1"/>
    <col min="16125" max="16125" width="7.75" style="29" customWidth="1"/>
    <col min="16126" max="16126" width="20.75" style="29" customWidth="1"/>
    <col min="16127" max="16127" width="12.875" style="29" customWidth="1"/>
    <col min="16128" max="16128" width="28.125" style="29" customWidth="1"/>
    <col min="16129" max="16129" width="19.375" style="29" customWidth="1"/>
    <col min="16130" max="16130" width="17.125" style="29" customWidth="1"/>
    <col min="16131" max="16131" width="14" style="29" customWidth="1"/>
    <col min="16132" max="16132" width="18.25" style="29" customWidth="1"/>
    <col min="16133" max="16133" width="18.125" style="29" customWidth="1"/>
    <col min="16134" max="16384" width="9" style="29" customWidth="1"/>
  </cols>
  <sheetData>
    <row r="1" spans="1:6" s="2" customFormat="1" ht="147.6" customHeight="1" x14ac:dyDescent="0.25">
      <c r="A1" s="31" t="s">
        <v>0</v>
      </c>
      <c r="B1" s="31"/>
      <c r="C1" s="31"/>
      <c r="D1" s="31"/>
      <c r="E1" s="31"/>
      <c r="F1" s="1"/>
    </row>
    <row r="2" spans="1:6" s="6" customFormat="1" ht="19.5" x14ac:dyDescent="0.25">
      <c r="A2" s="3" t="s">
        <v>1</v>
      </c>
      <c r="B2" s="3" t="s">
        <v>2</v>
      </c>
      <c r="C2" s="4" t="s">
        <v>3</v>
      </c>
      <c r="D2" s="4" t="s">
        <v>4</v>
      </c>
      <c r="E2" s="5" t="s">
        <v>5</v>
      </c>
    </row>
    <row r="3" spans="1:6" s="6" customFormat="1" ht="42" x14ac:dyDescent="0.25">
      <c r="A3" s="7" t="s">
        <v>6</v>
      </c>
      <c r="B3" s="8">
        <v>4</v>
      </c>
      <c r="C3" s="9" t="s">
        <v>7</v>
      </c>
      <c r="D3" s="10">
        <v>50</v>
      </c>
      <c r="E3" s="11"/>
    </row>
    <row r="4" spans="1:6" s="6" customFormat="1" ht="42" x14ac:dyDescent="0.25">
      <c r="A4" s="7" t="s">
        <v>6</v>
      </c>
      <c r="B4" s="12">
        <v>3</v>
      </c>
      <c r="C4" s="13" t="s">
        <v>8</v>
      </c>
      <c r="D4" s="10">
        <v>14</v>
      </c>
      <c r="E4" s="11"/>
    </row>
    <row r="5" spans="1:6" s="6" customFormat="1" ht="42" x14ac:dyDescent="0.25">
      <c r="A5" s="7" t="s">
        <v>6</v>
      </c>
      <c r="B5" s="14">
        <v>4</v>
      </c>
      <c r="C5" s="7" t="s">
        <v>9</v>
      </c>
      <c r="D5" s="10">
        <v>23</v>
      </c>
      <c r="E5" s="11"/>
    </row>
    <row r="6" spans="1:6" s="6" customFormat="1" ht="42" x14ac:dyDescent="0.25">
      <c r="A6" s="7" t="s">
        <v>6</v>
      </c>
      <c r="B6" s="14">
        <v>1</v>
      </c>
      <c r="C6" s="7" t="s">
        <v>10</v>
      </c>
      <c r="D6" s="10">
        <v>100</v>
      </c>
      <c r="E6" s="11"/>
    </row>
    <row r="7" spans="1:6" s="6" customFormat="1" ht="84" x14ac:dyDescent="0.25">
      <c r="A7" s="7" t="s">
        <v>6</v>
      </c>
      <c r="B7" s="14" t="s">
        <v>11</v>
      </c>
      <c r="C7" s="7" t="s">
        <v>12</v>
      </c>
      <c r="D7" s="10">
        <v>90</v>
      </c>
      <c r="E7" s="11"/>
    </row>
    <row r="8" spans="1:6" s="6" customFormat="1" ht="84" x14ac:dyDescent="0.25">
      <c r="A8" s="7" t="s">
        <v>6</v>
      </c>
      <c r="B8" s="14">
        <v>4</v>
      </c>
      <c r="C8" s="7" t="s">
        <v>13</v>
      </c>
      <c r="D8" s="10">
        <v>53</v>
      </c>
      <c r="E8" s="11"/>
    </row>
    <row r="9" spans="1:6" s="6" customFormat="1" ht="42" x14ac:dyDescent="0.25">
      <c r="A9" s="7" t="s">
        <v>6</v>
      </c>
      <c r="B9" s="14">
        <v>4</v>
      </c>
      <c r="C9" s="7" t="s">
        <v>14</v>
      </c>
      <c r="D9" s="10">
        <v>88</v>
      </c>
      <c r="E9" s="11"/>
    </row>
    <row r="10" spans="1:6" s="6" customFormat="1" ht="42" x14ac:dyDescent="0.25">
      <c r="A10" s="7" t="s">
        <v>6</v>
      </c>
      <c r="B10" s="14">
        <v>4</v>
      </c>
      <c r="C10" s="7" t="s">
        <v>15</v>
      </c>
      <c r="D10" s="10">
        <v>101</v>
      </c>
      <c r="E10" s="11"/>
    </row>
    <row r="11" spans="1:6" s="6" customFormat="1" ht="21" x14ac:dyDescent="0.25">
      <c r="A11" s="7" t="s">
        <v>6</v>
      </c>
      <c r="B11" s="14">
        <v>4</v>
      </c>
      <c r="C11" s="7" t="s">
        <v>16</v>
      </c>
      <c r="D11" s="10">
        <v>16</v>
      </c>
      <c r="E11" s="11"/>
    </row>
    <row r="12" spans="1:6" s="6" customFormat="1" ht="42" x14ac:dyDescent="0.25">
      <c r="A12" s="7" t="s">
        <v>6</v>
      </c>
      <c r="B12" s="14">
        <v>4</v>
      </c>
      <c r="C12" s="7" t="s">
        <v>17</v>
      </c>
      <c r="D12" s="10">
        <v>25</v>
      </c>
      <c r="E12" s="11"/>
    </row>
    <row r="13" spans="1:6" s="6" customFormat="1" ht="42" x14ac:dyDescent="0.25">
      <c r="A13" s="7" t="s">
        <v>6</v>
      </c>
      <c r="B13" s="14">
        <v>4</v>
      </c>
      <c r="C13" s="7" t="s">
        <v>18</v>
      </c>
      <c r="D13" s="10">
        <v>109</v>
      </c>
      <c r="E13" s="11"/>
    </row>
    <row r="14" spans="1:6" s="6" customFormat="1" ht="189" x14ac:dyDescent="0.25">
      <c r="A14" s="7" t="s">
        <v>6</v>
      </c>
      <c r="B14" s="14">
        <v>4</v>
      </c>
      <c r="C14" s="7" t="s">
        <v>19</v>
      </c>
      <c r="D14" s="10">
        <v>90</v>
      </c>
      <c r="E14" s="11"/>
    </row>
    <row r="15" spans="1:6" s="6" customFormat="1" ht="42" x14ac:dyDescent="0.25">
      <c r="A15" s="7" t="s">
        <v>6</v>
      </c>
      <c r="B15" s="14">
        <v>3</v>
      </c>
      <c r="C15" s="7" t="s">
        <v>20</v>
      </c>
      <c r="D15" s="10">
        <v>244</v>
      </c>
      <c r="E15" s="11"/>
    </row>
    <row r="16" spans="1:6" s="6" customFormat="1" ht="21" x14ac:dyDescent="0.25">
      <c r="A16" s="7" t="s">
        <v>6</v>
      </c>
      <c r="B16" s="14">
        <v>4</v>
      </c>
      <c r="C16" s="7" t="s">
        <v>21</v>
      </c>
      <c r="D16" s="10">
        <v>24</v>
      </c>
      <c r="E16" s="11"/>
    </row>
    <row r="17" spans="1:5" s="6" customFormat="1" ht="21" x14ac:dyDescent="0.25">
      <c r="A17" s="7" t="s">
        <v>6</v>
      </c>
      <c r="B17" s="14">
        <v>4</v>
      </c>
      <c r="C17" s="7" t="s">
        <v>21</v>
      </c>
      <c r="D17" s="10">
        <v>26</v>
      </c>
      <c r="E17" s="11"/>
    </row>
    <row r="18" spans="1:5" s="6" customFormat="1" ht="42" x14ac:dyDescent="0.25">
      <c r="A18" s="7" t="s">
        <v>6</v>
      </c>
      <c r="B18" s="14">
        <v>4</v>
      </c>
      <c r="C18" s="7" t="s">
        <v>22</v>
      </c>
      <c r="D18" s="10">
        <v>27</v>
      </c>
      <c r="E18" s="11"/>
    </row>
    <row r="19" spans="1:5" s="6" customFormat="1" ht="42" x14ac:dyDescent="0.25">
      <c r="A19" s="7" t="s">
        <v>6</v>
      </c>
      <c r="B19" s="14">
        <v>4</v>
      </c>
      <c r="C19" s="7" t="s">
        <v>23</v>
      </c>
      <c r="D19" s="10">
        <v>14</v>
      </c>
      <c r="E19" s="11"/>
    </row>
    <row r="20" spans="1:5" s="6" customFormat="1" ht="42" x14ac:dyDescent="0.25">
      <c r="A20" s="7" t="s">
        <v>6</v>
      </c>
      <c r="B20" s="14">
        <v>4</v>
      </c>
      <c r="C20" s="7" t="s">
        <v>24</v>
      </c>
      <c r="D20" s="10">
        <v>7</v>
      </c>
      <c r="E20" s="11"/>
    </row>
    <row r="21" spans="1:5" s="6" customFormat="1" ht="42" x14ac:dyDescent="0.25">
      <c r="A21" s="7" t="s">
        <v>6</v>
      </c>
      <c r="B21" s="14">
        <v>7</v>
      </c>
      <c r="C21" s="7" t="s">
        <v>25</v>
      </c>
      <c r="D21" s="10">
        <v>42</v>
      </c>
      <c r="E21" s="11"/>
    </row>
    <row r="22" spans="1:5" s="6" customFormat="1" ht="42" x14ac:dyDescent="0.25">
      <c r="A22" s="7" t="s">
        <v>6</v>
      </c>
      <c r="B22" s="14">
        <v>7</v>
      </c>
      <c r="C22" s="7" t="s">
        <v>26</v>
      </c>
      <c r="D22" s="10">
        <v>19</v>
      </c>
      <c r="E22" s="11"/>
    </row>
    <row r="23" spans="1:5" s="6" customFormat="1" ht="42" x14ac:dyDescent="0.25">
      <c r="A23" s="7" t="s">
        <v>6</v>
      </c>
      <c r="B23" s="14">
        <v>3</v>
      </c>
      <c r="C23" s="7" t="s">
        <v>27</v>
      </c>
      <c r="D23" s="10">
        <v>86</v>
      </c>
      <c r="E23" s="11"/>
    </row>
    <row r="24" spans="1:5" s="6" customFormat="1" ht="42" x14ac:dyDescent="0.25">
      <c r="A24" s="7" t="s">
        <v>6</v>
      </c>
      <c r="B24" s="14">
        <v>3</v>
      </c>
      <c r="C24" s="7" t="s">
        <v>27</v>
      </c>
      <c r="D24" s="10">
        <v>88</v>
      </c>
      <c r="E24" s="11"/>
    </row>
    <row r="25" spans="1:5" s="6" customFormat="1" ht="42" x14ac:dyDescent="0.25">
      <c r="A25" s="7" t="s">
        <v>6</v>
      </c>
      <c r="B25" s="14">
        <v>7</v>
      </c>
      <c r="C25" s="7" t="s">
        <v>28</v>
      </c>
      <c r="D25" s="10">
        <v>303</v>
      </c>
      <c r="E25" s="11"/>
    </row>
    <row r="26" spans="1:5" s="6" customFormat="1" ht="21" x14ac:dyDescent="0.25">
      <c r="A26" s="7" t="s">
        <v>6</v>
      </c>
      <c r="B26" s="14">
        <v>4</v>
      </c>
      <c r="C26" s="7" t="s">
        <v>29</v>
      </c>
      <c r="D26" s="10">
        <v>35</v>
      </c>
      <c r="E26" s="11"/>
    </row>
    <row r="27" spans="1:5" s="6" customFormat="1" ht="42" x14ac:dyDescent="0.25">
      <c r="A27" s="7" t="s">
        <v>6</v>
      </c>
      <c r="B27" s="14">
        <v>4</v>
      </c>
      <c r="C27" s="7" t="s">
        <v>30</v>
      </c>
      <c r="D27" s="10">
        <v>90</v>
      </c>
      <c r="E27" s="11"/>
    </row>
    <row r="28" spans="1:5" s="6" customFormat="1" ht="42" x14ac:dyDescent="0.25">
      <c r="A28" s="7" t="s">
        <v>6</v>
      </c>
      <c r="B28" s="14">
        <v>4</v>
      </c>
      <c r="C28" s="7" t="s">
        <v>31</v>
      </c>
      <c r="D28" s="10">
        <v>114</v>
      </c>
      <c r="E28" s="11"/>
    </row>
    <row r="29" spans="1:5" s="6" customFormat="1" ht="42" x14ac:dyDescent="0.25">
      <c r="A29" s="7" t="s">
        <v>6</v>
      </c>
      <c r="B29" s="14">
        <v>4</v>
      </c>
      <c r="C29" s="7" t="s">
        <v>31</v>
      </c>
      <c r="D29" s="10">
        <v>66</v>
      </c>
      <c r="E29" s="11"/>
    </row>
    <row r="30" spans="1:5" s="6" customFormat="1" ht="42" x14ac:dyDescent="0.25">
      <c r="A30" s="7" t="s">
        <v>6</v>
      </c>
      <c r="B30" s="14">
        <v>4</v>
      </c>
      <c r="C30" s="7" t="s">
        <v>31</v>
      </c>
      <c r="D30" s="10">
        <v>67</v>
      </c>
      <c r="E30" s="11"/>
    </row>
    <row r="31" spans="1:5" s="6" customFormat="1" ht="42" x14ac:dyDescent="0.25">
      <c r="A31" s="7" t="s">
        <v>6</v>
      </c>
      <c r="B31" s="14">
        <v>4</v>
      </c>
      <c r="C31" s="7" t="s">
        <v>31</v>
      </c>
      <c r="D31" s="10">
        <v>67</v>
      </c>
      <c r="E31" s="11"/>
    </row>
    <row r="32" spans="1:5" s="6" customFormat="1" ht="84" x14ac:dyDescent="0.25">
      <c r="A32" s="7" t="s">
        <v>6</v>
      </c>
      <c r="B32" s="14">
        <v>4</v>
      </c>
      <c r="C32" s="7" t="s">
        <v>32</v>
      </c>
      <c r="D32" s="10">
        <v>45</v>
      </c>
      <c r="E32" s="11"/>
    </row>
    <row r="33" spans="1:5" s="6" customFormat="1" ht="105" x14ac:dyDescent="0.25">
      <c r="A33" s="7" t="s">
        <v>6</v>
      </c>
      <c r="B33" s="14" t="s">
        <v>33</v>
      </c>
      <c r="C33" s="7" t="s">
        <v>34</v>
      </c>
      <c r="D33" s="10">
        <v>32</v>
      </c>
      <c r="E33" s="11"/>
    </row>
    <row r="34" spans="1:5" s="6" customFormat="1" ht="42" x14ac:dyDescent="0.25">
      <c r="A34" s="7" t="s">
        <v>6</v>
      </c>
      <c r="B34" s="14">
        <v>3</v>
      </c>
      <c r="C34" s="7" t="s">
        <v>35</v>
      </c>
      <c r="D34" s="10">
        <v>49</v>
      </c>
      <c r="E34" s="11"/>
    </row>
    <row r="35" spans="1:5" s="6" customFormat="1" ht="63" x14ac:dyDescent="0.25">
      <c r="A35" s="7" t="s">
        <v>6</v>
      </c>
      <c r="B35" s="14">
        <v>3</v>
      </c>
      <c r="C35" s="7" t="s">
        <v>36</v>
      </c>
      <c r="D35" s="10">
        <v>49</v>
      </c>
      <c r="E35" s="11"/>
    </row>
    <row r="36" spans="1:5" s="6" customFormat="1" ht="42" x14ac:dyDescent="0.25">
      <c r="A36" s="7" t="s">
        <v>6</v>
      </c>
      <c r="B36" s="14">
        <v>3</v>
      </c>
      <c r="C36" s="7" t="s">
        <v>37</v>
      </c>
      <c r="D36" s="10">
        <v>49</v>
      </c>
      <c r="E36" s="11"/>
    </row>
    <row r="37" spans="1:5" s="6" customFormat="1" ht="105" x14ac:dyDescent="0.25">
      <c r="A37" s="7" t="s">
        <v>6</v>
      </c>
      <c r="B37" s="14">
        <v>1</v>
      </c>
      <c r="C37" s="7" t="s">
        <v>38</v>
      </c>
      <c r="D37" s="10">
        <v>48</v>
      </c>
      <c r="E37" s="11"/>
    </row>
    <row r="38" spans="1:5" s="6" customFormat="1" ht="42" x14ac:dyDescent="0.25">
      <c r="A38" s="7" t="s">
        <v>6</v>
      </c>
      <c r="B38" s="14">
        <v>4</v>
      </c>
      <c r="C38" s="7" t="s">
        <v>39</v>
      </c>
      <c r="D38" s="10">
        <v>43</v>
      </c>
      <c r="E38" s="11"/>
    </row>
    <row r="39" spans="1:5" s="6" customFormat="1" ht="21" x14ac:dyDescent="0.25">
      <c r="A39" s="7" t="s">
        <v>6</v>
      </c>
      <c r="B39" s="14">
        <v>4</v>
      </c>
      <c r="C39" s="7" t="s">
        <v>40</v>
      </c>
      <c r="D39" s="10">
        <v>56</v>
      </c>
      <c r="E39" s="11"/>
    </row>
    <row r="40" spans="1:5" s="6" customFormat="1" ht="21" x14ac:dyDescent="0.25">
      <c r="A40" s="7" t="s">
        <v>6</v>
      </c>
      <c r="B40" s="14">
        <v>4</v>
      </c>
      <c r="C40" s="7" t="s">
        <v>41</v>
      </c>
      <c r="D40" s="10">
        <v>1</v>
      </c>
      <c r="E40" s="11"/>
    </row>
    <row r="41" spans="1:5" s="6" customFormat="1" ht="21" x14ac:dyDescent="0.25">
      <c r="A41" s="7" t="s">
        <v>6</v>
      </c>
      <c r="B41" s="14">
        <v>4</v>
      </c>
      <c r="C41" s="7" t="s">
        <v>42</v>
      </c>
      <c r="D41" s="10">
        <v>57</v>
      </c>
      <c r="E41" s="11"/>
    </row>
    <row r="42" spans="1:5" s="6" customFormat="1" ht="126" x14ac:dyDescent="0.25">
      <c r="A42" s="7" t="s">
        <v>6</v>
      </c>
      <c r="B42" s="14">
        <v>7</v>
      </c>
      <c r="C42" s="7" t="s">
        <v>43</v>
      </c>
      <c r="D42" s="10">
        <v>36</v>
      </c>
      <c r="E42" s="11"/>
    </row>
    <row r="43" spans="1:5" s="6" customFormat="1" ht="63" x14ac:dyDescent="0.25">
      <c r="A43" s="7" t="s">
        <v>6</v>
      </c>
      <c r="B43" s="14">
        <v>4</v>
      </c>
      <c r="C43" s="7" t="s">
        <v>44</v>
      </c>
      <c r="D43" s="10">
        <v>15</v>
      </c>
      <c r="E43" s="11"/>
    </row>
    <row r="44" spans="1:5" s="6" customFormat="1" ht="21" x14ac:dyDescent="0.25">
      <c r="A44" s="7" t="s">
        <v>6</v>
      </c>
      <c r="B44" s="14">
        <v>7</v>
      </c>
      <c r="C44" s="7" t="s">
        <v>45</v>
      </c>
      <c r="D44" s="10">
        <v>26</v>
      </c>
      <c r="E44" s="11"/>
    </row>
    <row r="45" spans="1:5" s="6" customFormat="1" ht="63" x14ac:dyDescent="0.25">
      <c r="A45" s="7" t="s">
        <v>6</v>
      </c>
      <c r="B45" s="14">
        <v>4</v>
      </c>
      <c r="C45" s="7" t="s">
        <v>46</v>
      </c>
      <c r="D45" s="10">
        <v>68</v>
      </c>
      <c r="E45" s="11"/>
    </row>
    <row r="46" spans="1:5" s="6" customFormat="1" ht="63" x14ac:dyDescent="0.25">
      <c r="A46" s="7" t="s">
        <v>6</v>
      </c>
      <c r="B46" s="14">
        <v>4</v>
      </c>
      <c r="C46" s="7" t="s">
        <v>47</v>
      </c>
      <c r="D46" s="10">
        <v>72</v>
      </c>
      <c r="E46" s="11"/>
    </row>
    <row r="47" spans="1:5" s="6" customFormat="1" ht="63" x14ac:dyDescent="0.25">
      <c r="A47" s="7" t="s">
        <v>6</v>
      </c>
      <c r="B47" s="14">
        <v>1</v>
      </c>
      <c r="C47" s="7" t="s">
        <v>48</v>
      </c>
      <c r="D47" s="10">
        <v>48</v>
      </c>
      <c r="E47" s="11"/>
    </row>
    <row r="48" spans="1:5" s="6" customFormat="1" ht="84" x14ac:dyDescent="0.25">
      <c r="A48" s="7" t="s">
        <v>6</v>
      </c>
      <c r="B48" s="14">
        <v>4</v>
      </c>
      <c r="C48" s="7" t="s">
        <v>49</v>
      </c>
      <c r="D48" s="10">
        <v>90</v>
      </c>
      <c r="E48" s="11"/>
    </row>
    <row r="49" spans="1:5" s="6" customFormat="1" ht="42" x14ac:dyDescent="0.25">
      <c r="A49" s="7" t="s">
        <v>6</v>
      </c>
      <c r="B49" s="14">
        <v>4</v>
      </c>
      <c r="C49" s="7" t="s">
        <v>50</v>
      </c>
      <c r="D49" s="10">
        <v>73</v>
      </c>
      <c r="E49" s="11"/>
    </row>
    <row r="50" spans="1:5" s="6" customFormat="1" ht="42" x14ac:dyDescent="0.25">
      <c r="A50" s="7" t="s">
        <v>6</v>
      </c>
      <c r="B50" s="14">
        <v>4</v>
      </c>
      <c r="C50" s="7" t="s">
        <v>51</v>
      </c>
      <c r="D50" s="10">
        <v>43</v>
      </c>
      <c r="E50" s="11"/>
    </row>
    <row r="51" spans="1:5" s="6" customFormat="1" ht="42" x14ac:dyDescent="0.25">
      <c r="A51" s="7" t="s">
        <v>6</v>
      </c>
      <c r="B51" s="14">
        <v>4</v>
      </c>
      <c r="C51" s="7" t="s">
        <v>51</v>
      </c>
      <c r="D51" s="10">
        <v>42</v>
      </c>
      <c r="E51" s="11"/>
    </row>
    <row r="52" spans="1:5" s="6" customFormat="1" ht="63" x14ac:dyDescent="0.25">
      <c r="A52" s="7" t="s">
        <v>6</v>
      </c>
      <c r="B52" s="14">
        <v>4</v>
      </c>
      <c r="C52" s="7" t="s">
        <v>52</v>
      </c>
      <c r="D52" s="10">
        <v>142</v>
      </c>
      <c r="E52" s="11"/>
    </row>
    <row r="53" spans="1:5" s="6" customFormat="1" ht="42" x14ac:dyDescent="0.25">
      <c r="A53" s="7" t="s">
        <v>6</v>
      </c>
      <c r="B53" s="14">
        <v>7</v>
      </c>
      <c r="C53" s="7" t="s">
        <v>53</v>
      </c>
      <c r="D53" s="10">
        <v>26</v>
      </c>
      <c r="E53" s="11"/>
    </row>
    <row r="54" spans="1:5" s="6" customFormat="1" ht="42" x14ac:dyDescent="0.25">
      <c r="A54" s="7" t="s">
        <v>6</v>
      </c>
      <c r="B54" s="14">
        <v>7</v>
      </c>
      <c r="C54" s="7" t="s">
        <v>53</v>
      </c>
      <c r="D54" s="10">
        <v>26</v>
      </c>
      <c r="E54" s="11"/>
    </row>
    <row r="55" spans="1:5" s="6" customFormat="1" ht="42" x14ac:dyDescent="0.25">
      <c r="A55" s="7" t="s">
        <v>6</v>
      </c>
      <c r="B55" s="14">
        <v>7</v>
      </c>
      <c r="C55" s="7" t="s">
        <v>53</v>
      </c>
      <c r="D55" s="10">
        <v>26</v>
      </c>
      <c r="E55" s="11"/>
    </row>
    <row r="56" spans="1:5" s="6" customFormat="1" ht="42" x14ac:dyDescent="0.25">
      <c r="A56" s="7" t="s">
        <v>6</v>
      </c>
      <c r="B56" s="14">
        <v>7</v>
      </c>
      <c r="C56" s="7" t="s">
        <v>54</v>
      </c>
      <c r="D56" s="10">
        <v>26</v>
      </c>
      <c r="E56" s="11"/>
    </row>
    <row r="57" spans="1:5" s="6" customFormat="1" ht="42" x14ac:dyDescent="0.25">
      <c r="A57" s="7" t="s">
        <v>6</v>
      </c>
      <c r="B57" s="14">
        <v>7</v>
      </c>
      <c r="C57" s="7" t="s">
        <v>54</v>
      </c>
      <c r="D57" s="10">
        <v>26</v>
      </c>
      <c r="E57" s="11"/>
    </row>
    <row r="58" spans="1:5" s="6" customFormat="1" ht="42" x14ac:dyDescent="0.25">
      <c r="A58" s="7" t="s">
        <v>6</v>
      </c>
      <c r="B58" s="14">
        <v>4</v>
      </c>
      <c r="C58" s="7" t="s">
        <v>55</v>
      </c>
      <c r="D58" s="10">
        <v>44</v>
      </c>
      <c r="E58" s="11"/>
    </row>
    <row r="59" spans="1:5" s="6" customFormat="1" ht="84" x14ac:dyDescent="0.25">
      <c r="A59" s="7" t="s">
        <v>6</v>
      </c>
      <c r="B59" s="14">
        <v>4</v>
      </c>
      <c r="C59" s="7" t="s">
        <v>56</v>
      </c>
      <c r="D59" s="10">
        <v>50</v>
      </c>
      <c r="E59" s="11"/>
    </row>
    <row r="60" spans="1:5" s="6" customFormat="1" ht="84" x14ac:dyDescent="0.25">
      <c r="A60" s="7" t="s">
        <v>6</v>
      </c>
      <c r="B60" s="14">
        <v>4</v>
      </c>
      <c r="C60" s="7" t="s">
        <v>57</v>
      </c>
      <c r="D60" s="10">
        <v>13</v>
      </c>
      <c r="E60" s="11"/>
    </row>
    <row r="61" spans="1:5" s="6" customFormat="1" ht="42" x14ac:dyDescent="0.25">
      <c r="A61" s="7" t="s">
        <v>6</v>
      </c>
      <c r="B61" s="14">
        <v>4</v>
      </c>
      <c r="C61" s="7" t="s">
        <v>58</v>
      </c>
      <c r="D61" s="10">
        <v>140</v>
      </c>
      <c r="E61" s="11"/>
    </row>
    <row r="62" spans="1:5" s="6" customFormat="1" ht="63" x14ac:dyDescent="0.25">
      <c r="A62" s="7" t="s">
        <v>6</v>
      </c>
      <c r="B62" s="14">
        <v>1</v>
      </c>
      <c r="C62" s="7" t="s">
        <v>59</v>
      </c>
      <c r="D62" s="10">
        <v>48</v>
      </c>
      <c r="E62" s="11"/>
    </row>
    <row r="63" spans="1:5" s="6" customFormat="1" ht="126" x14ac:dyDescent="0.25">
      <c r="A63" s="7" t="s">
        <v>6</v>
      </c>
      <c r="B63" s="14" t="s">
        <v>60</v>
      </c>
      <c r="C63" s="7" t="s">
        <v>61</v>
      </c>
      <c r="D63" s="10">
        <v>16</v>
      </c>
      <c r="E63" s="11"/>
    </row>
    <row r="64" spans="1:5" s="6" customFormat="1" ht="21" x14ac:dyDescent="0.25">
      <c r="A64" s="7" t="s">
        <v>6</v>
      </c>
      <c r="B64" s="14">
        <v>7</v>
      </c>
      <c r="C64" s="7" t="s">
        <v>62</v>
      </c>
      <c r="D64" s="10">
        <v>83</v>
      </c>
      <c r="E64" s="11"/>
    </row>
    <row r="65" spans="1:5" s="6" customFormat="1" ht="63" x14ac:dyDescent="0.25">
      <c r="A65" s="7" t="s">
        <v>6</v>
      </c>
      <c r="B65" s="14">
        <v>3</v>
      </c>
      <c r="C65" s="7" t="s">
        <v>63</v>
      </c>
      <c r="D65" s="10">
        <v>43</v>
      </c>
      <c r="E65" s="11"/>
    </row>
    <row r="66" spans="1:5" s="6" customFormat="1" ht="42" x14ac:dyDescent="0.25">
      <c r="A66" s="7" t="s">
        <v>6</v>
      </c>
      <c r="B66" s="14">
        <v>4</v>
      </c>
      <c r="C66" s="7" t="s">
        <v>64</v>
      </c>
      <c r="D66" s="10">
        <v>15</v>
      </c>
      <c r="E66" s="11"/>
    </row>
    <row r="67" spans="1:5" s="6" customFormat="1" ht="42" x14ac:dyDescent="0.25">
      <c r="A67" s="7" t="s">
        <v>6</v>
      </c>
      <c r="B67" s="14">
        <v>7</v>
      </c>
      <c r="C67" s="7" t="s">
        <v>65</v>
      </c>
      <c r="D67" s="10">
        <v>108</v>
      </c>
      <c r="E67" s="11"/>
    </row>
    <row r="68" spans="1:5" s="6" customFormat="1" ht="42" x14ac:dyDescent="0.25">
      <c r="A68" s="7" t="s">
        <v>6</v>
      </c>
      <c r="B68" s="14">
        <v>4</v>
      </c>
      <c r="C68" s="7" t="s">
        <v>66</v>
      </c>
      <c r="D68" s="10">
        <v>85</v>
      </c>
      <c r="E68" s="11"/>
    </row>
    <row r="69" spans="1:5" s="6" customFormat="1" ht="42" x14ac:dyDescent="0.25">
      <c r="A69" s="7" t="s">
        <v>6</v>
      </c>
      <c r="B69" s="14">
        <v>4</v>
      </c>
      <c r="C69" s="7" t="s">
        <v>67</v>
      </c>
      <c r="D69" s="10">
        <v>78</v>
      </c>
      <c r="E69" s="11"/>
    </row>
    <row r="70" spans="1:5" s="6" customFormat="1" ht="84" x14ac:dyDescent="0.25">
      <c r="A70" s="7" t="s">
        <v>6</v>
      </c>
      <c r="B70" s="14">
        <v>4</v>
      </c>
      <c r="C70" s="7" t="s">
        <v>68</v>
      </c>
      <c r="D70" s="10">
        <v>46</v>
      </c>
      <c r="E70" s="11"/>
    </row>
    <row r="71" spans="1:5" s="6" customFormat="1" ht="84" x14ac:dyDescent="0.25">
      <c r="A71" s="7" t="s">
        <v>6</v>
      </c>
      <c r="B71" s="14">
        <v>4</v>
      </c>
      <c r="C71" s="7" t="s">
        <v>68</v>
      </c>
      <c r="D71" s="10">
        <v>60</v>
      </c>
      <c r="E71" s="11"/>
    </row>
    <row r="72" spans="1:5" s="6" customFormat="1" ht="42" x14ac:dyDescent="0.25">
      <c r="A72" s="7" t="s">
        <v>6</v>
      </c>
      <c r="B72" s="14">
        <v>4</v>
      </c>
      <c r="C72" s="7" t="s">
        <v>69</v>
      </c>
      <c r="D72" s="10">
        <v>7</v>
      </c>
      <c r="E72" s="11"/>
    </row>
    <row r="73" spans="1:5" s="6" customFormat="1" ht="42" x14ac:dyDescent="0.25">
      <c r="A73" s="7" t="s">
        <v>6</v>
      </c>
      <c r="B73" s="14">
        <v>4</v>
      </c>
      <c r="C73" s="7" t="s">
        <v>70</v>
      </c>
      <c r="D73" s="10">
        <v>130</v>
      </c>
      <c r="E73" s="11"/>
    </row>
    <row r="74" spans="1:5" s="6" customFormat="1" ht="63" x14ac:dyDescent="0.25">
      <c r="A74" s="7" t="s">
        <v>6</v>
      </c>
      <c r="B74" s="14">
        <v>7</v>
      </c>
      <c r="C74" s="7" t="s">
        <v>71</v>
      </c>
      <c r="D74" s="10">
        <v>70</v>
      </c>
      <c r="E74" s="11"/>
    </row>
    <row r="75" spans="1:5" s="6" customFormat="1" ht="21" x14ac:dyDescent="0.25">
      <c r="A75" s="7" t="s">
        <v>6</v>
      </c>
      <c r="B75" s="14">
        <v>4</v>
      </c>
      <c r="C75" s="7" t="s">
        <v>72</v>
      </c>
      <c r="D75" s="10">
        <v>44</v>
      </c>
      <c r="E75" s="11"/>
    </row>
    <row r="76" spans="1:5" s="6" customFormat="1" ht="42" x14ac:dyDescent="0.25">
      <c r="A76" s="7" t="s">
        <v>6</v>
      </c>
      <c r="B76" s="14">
        <v>4</v>
      </c>
      <c r="C76" s="7" t="s">
        <v>73</v>
      </c>
      <c r="D76" s="10">
        <v>44</v>
      </c>
      <c r="E76" s="11"/>
    </row>
    <row r="77" spans="1:5" s="6" customFormat="1" ht="42" x14ac:dyDescent="0.25">
      <c r="A77" s="7" t="s">
        <v>6</v>
      </c>
      <c r="B77" s="14">
        <v>4</v>
      </c>
      <c r="C77" s="7" t="s">
        <v>74</v>
      </c>
      <c r="D77" s="10">
        <v>28</v>
      </c>
      <c r="E77" s="11"/>
    </row>
    <row r="78" spans="1:5" s="6" customFormat="1" ht="21" x14ac:dyDescent="0.25">
      <c r="A78" s="7" t="s">
        <v>6</v>
      </c>
      <c r="B78" s="14">
        <v>4</v>
      </c>
      <c r="C78" s="7" t="s">
        <v>75</v>
      </c>
      <c r="D78" s="10">
        <v>57</v>
      </c>
      <c r="E78" s="11"/>
    </row>
    <row r="79" spans="1:5" s="6" customFormat="1" ht="21" x14ac:dyDescent="0.25">
      <c r="A79" s="7" t="s">
        <v>6</v>
      </c>
      <c r="B79" s="14" t="s">
        <v>76</v>
      </c>
      <c r="C79" s="7" t="s">
        <v>77</v>
      </c>
      <c r="D79" s="10">
        <v>39</v>
      </c>
      <c r="E79" s="11"/>
    </row>
    <row r="80" spans="1:5" s="6" customFormat="1" ht="63" x14ac:dyDescent="0.25">
      <c r="A80" s="7" t="s">
        <v>6</v>
      </c>
      <c r="B80" s="14">
        <v>4</v>
      </c>
      <c r="C80" s="7" t="s">
        <v>78</v>
      </c>
      <c r="D80" s="10">
        <v>106</v>
      </c>
      <c r="E80" s="11"/>
    </row>
    <row r="81" spans="1:5" s="6" customFormat="1" ht="42" x14ac:dyDescent="0.25">
      <c r="A81" s="7" t="s">
        <v>6</v>
      </c>
      <c r="B81" s="14">
        <v>4</v>
      </c>
      <c r="C81" s="7" t="s">
        <v>79</v>
      </c>
      <c r="D81" s="10">
        <v>53</v>
      </c>
      <c r="E81" s="11"/>
    </row>
    <row r="82" spans="1:5" s="6" customFormat="1" ht="42" x14ac:dyDescent="0.25">
      <c r="A82" s="7" t="s">
        <v>6</v>
      </c>
      <c r="B82" s="14">
        <v>4</v>
      </c>
      <c r="C82" s="7" t="s">
        <v>80</v>
      </c>
      <c r="D82" s="10">
        <v>20</v>
      </c>
      <c r="E82" s="11"/>
    </row>
    <row r="83" spans="1:5" s="6" customFormat="1" ht="42" x14ac:dyDescent="0.25">
      <c r="A83" s="7" t="s">
        <v>6</v>
      </c>
      <c r="B83" s="14">
        <v>3</v>
      </c>
      <c r="C83" s="7" t="s">
        <v>81</v>
      </c>
      <c r="D83" s="10">
        <v>74</v>
      </c>
      <c r="E83" s="11"/>
    </row>
    <row r="84" spans="1:5" s="6" customFormat="1" ht="42" x14ac:dyDescent="0.25">
      <c r="A84" s="7" t="s">
        <v>6</v>
      </c>
      <c r="B84" s="14">
        <v>3</v>
      </c>
      <c r="C84" s="7" t="s">
        <v>82</v>
      </c>
      <c r="D84" s="10">
        <v>107</v>
      </c>
      <c r="E84" s="11"/>
    </row>
    <row r="85" spans="1:5" s="6" customFormat="1" ht="21" x14ac:dyDescent="0.25">
      <c r="A85" s="7" t="s">
        <v>6</v>
      </c>
      <c r="B85" s="14">
        <v>4</v>
      </c>
      <c r="C85" s="7" t="s">
        <v>83</v>
      </c>
      <c r="D85" s="10">
        <v>15</v>
      </c>
      <c r="E85" s="11"/>
    </row>
    <row r="86" spans="1:5" s="6" customFormat="1" ht="42" x14ac:dyDescent="0.25">
      <c r="A86" s="7" t="s">
        <v>6</v>
      </c>
      <c r="B86" s="14">
        <v>4</v>
      </c>
      <c r="C86" s="7" t="s">
        <v>84</v>
      </c>
      <c r="D86" s="10">
        <v>18</v>
      </c>
      <c r="E86" s="11"/>
    </row>
    <row r="87" spans="1:5" s="6" customFormat="1" ht="42" x14ac:dyDescent="0.25">
      <c r="A87" s="7" t="s">
        <v>6</v>
      </c>
      <c r="B87" s="14">
        <v>4</v>
      </c>
      <c r="C87" s="7" t="s">
        <v>85</v>
      </c>
      <c r="D87" s="10">
        <v>30</v>
      </c>
      <c r="E87" s="11"/>
    </row>
    <row r="88" spans="1:5" s="6" customFormat="1" ht="42" x14ac:dyDescent="0.25">
      <c r="A88" s="7" t="s">
        <v>6</v>
      </c>
      <c r="B88" s="14">
        <v>7</v>
      </c>
      <c r="C88" s="7" t="s">
        <v>86</v>
      </c>
      <c r="D88" s="10">
        <v>158</v>
      </c>
      <c r="E88" s="11"/>
    </row>
    <row r="89" spans="1:5" s="6" customFormat="1" ht="21" x14ac:dyDescent="0.25">
      <c r="A89" s="7" t="s">
        <v>6</v>
      </c>
      <c r="B89" s="14">
        <v>4</v>
      </c>
      <c r="C89" s="7" t="s">
        <v>87</v>
      </c>
      <c r="D89" s="10">
        <v>7</v>
      </c>
      <c r="E89" s="11"/>
    </row>
    <row r="90" spans="1:5" s="6" customFormat="1" ht="42" x14ac:dyDescent="0.25">
      <c r="A90" s="7" t="s">
        <v>6</v>
      </c>
      <c r="B90" s="14">
        <v>4</v>
      </c>
      <c r="C90" s="7" t="s">
        <v>88</v>
      </c>
      <c r="D90" s="10">
        <v>30</v>
      </c>
      <c r="E90" s="11"/>
    </row>
    <row r="91" spans="1:5" s="6" customFormat="1" ht="42" x14ac:dyDescent="0.25">
      <c r="A91" s="7" t="s">
        <v>6</v>
      </c>
      <c r="B91" s="14">
        <v>7</v>
      </c>
      <c r="C91" s="7" t="s">
        <v>89</v>
      </c>
      <c r="D91" s="10">
        <v>69</v>
      </c>
      <c r="E91" s="11"/>
    </row>
    <row r="92" spans="1:5" s="6" customFormat="1" ht="42" x14ac:dyDescent="0.25">
      <c r="A92" s="7" t="s">
        <v>6</v>
      </c>
      <c r="B92" s="14">
        <v>7</v>
      </c>
      <c r="C92" s="7" t="s">
        <v>90</v>
      </c>
      <c r="D92" s="10">
        <v>70</v>
      </c>
      <c r="E92" s="11"/>
    </row>
    <row r="93" spans="1:5" s="6" customFormat="1" ht="42" x14ac:dyDescent="0.25">
      <c r="A93" s="7" t="s">
        <v>6</v>
      </c>
      <c r="B93" s="14">
        <v>7</v>
      </c>
      <c r="C93" s="7" t="s">
        <v>90</v>
      </c>
      <c r="D93" s="10">
        <v>15</v>
      </c>
      <c r="E93" s="11"/>
    </row>
    <row r="94" spans="1:5" s="6" customFormat="1" ht="42" x14ac:dyDescent="0.25">
      <c r="A94" s="7" t="s">
        <v>6</v>
      </c>
      <c r="B94" s="14">
        <v>7</v>
      </c>
      <c r="C94" s="7" t="s">
        <v>90</v>
      </c>
      <c r="D94" s="10">
        <v>70</v>
      </c>
      <c r="E94" s="11"/>
    </row>
    <row r="95" spans="1:5" s="6" customFormat="1" ht="42" x14ac:dyDescent="0.25">
      <c r="A95" s="7" t="s">
        <v>6</v>
      </c>
      <c r="B95" s="14">
        <v>4</v>
      </c>
      <c r="C95" s="7" t="s">
        <v>91</v>
      </c>
      <c r="D95" s="10">
        <v>136</v>
      </c>
      <c r="E95" s="11"/>
    </row>
    <row r="96" spans="1:5" s="6" customFormat="1" ht="105" x14ac:dyDescent="0.25">
      <c r="A96" s="7" t="s">
        <v>6</v>
      </c>
      <c r="B96" s="14">
        <v>4</v>
      </c>
      <c r="C96" s="7" t="s">
        <v>92</v>
      </c>
      <c r="D96" s="10">
        <v>83</v>
      </c>
      <c r="E96" s="11"/>
    </row>
    <row r="97" spans="1:5" s="6" customFormat="1" ht="42" x14ac:dyDescent="0.25">
      <c r="A97" s="7" t="s">
        <v>6</v>
      </c>
      <c r="B97" s="14">
        <v>4</v>
      </c>
      <c r="C97" s="7" t="s">
        <v>93</v>
      </c>
      <c r="D97" s="10">
        <v>100</v>
      </c>
      <c r="E97" s="11"/>
    </row>
    <row r="98" spans="1:5" s="6" customFormat="1" ht="42" x14ac:dyDescent="0.25">
      <c r="A98" s="7" t="s">
        <v>6</v>
      </c>
      <c r="B98" s="14">
        <v>3</v>
      </c>
      <c r="C98" s="7" t="s">
        <v>81</v>
      </c>
      <c r="D98" s="10">
        <v>52</v>
      </c>
      <c r="E98" s="11"/>
    </row>
    <row r="99" spans="1:5" s="6" customFormat="1" ht="42" x14ac:dyDescent="0.25">
      <c r="A99" s="7" t="s">
        <v>6</v>
      </c>
      <c r="B99" s="14">
        <v>3</v>
      </c>
      <c r="C99" s="7" t="s">
        <v>81</v>
      </c>
      <c r="D99" s="10">
        <v>54</v>
      </c>
      <c r="E99" s="11"/>
    </row>
    <row r="100" spans="1:5" s="6" customFormat="1" ht="42" x14ac:dyDescent="0.25">
      <c r="A100" s="7" t="s">
        <v>6</v>
      </c>
      <c r="B100" s="14">
        <v>4</v>
      </c>
      <c r="C100" s="7" t="s">
        <v>84</v>
      </c>
      <c r="D100" s="10">
        <v>7</v>
      </c>
      <c r="E100" s="11"/>
    </row>
    <row r="101" spans="1:5" s="6" customFormat="1" ht="63" x14ac:dyDescent="0.25">
      <c r="A101" s="7" t="s">
        <v>6</v>
      </c>
      <c r="B101" s="14">
        <v>3</v>
      </c>
      <c r="C101" s="7" t="s">
        <v>94</v>
      </c>
      <c r="D101" s="10">
        <v>50</v>
      </c>
      <c r="E101" s="11"/>
    </row>
    <row r="102" spans="1:5" s="6" customFormat="1" ht="42" x14ac:dyDescent="0.25">
      <c r="A102" s="7" t="s">
        <v>6</v>
      </c>
      <c r="B102" s="14">
        <v>4</v>
      </c>
      <c r="C102" s="7" t="s">
        <v>95</v>
      </c>
      <c r="D102" s="10">
        <v>83</v>
      </c>
      <c r="E102" s="11"/>
    </row>
    <row r="103" spans="1:5" s="6" customFormat="1" ht="63" x14ac:dyDescent="0.25">
      <c r="A103" s="7" t="s">
        <v>6</v>
      </c>
      <c r="B103" s="14">
        <v>3</v>
      </c>
      <c r="C103" s="7" t="s">
        <v>96</v>
      </c>
      <c r="D103" s="10">
        <v>212</v>
      </c>
      <c r="E103" s="11"/>
    </row>
    <row r="104" spans="1:5" s="6" customFormat="1" ht="42" x14ac:dyDescent="0.25">
      <c r="A104" s="7" t="s">
        <v>6</v>
      </c>
      <c r="B104" s="14">
        <v>4</v>
      </c>
      <c r="C104" s="7" t="s">
        <v>97</v>
      </c>
      <c r="D104" s="10">
        <v>329</v>
      </c>
      <c r="E104" s="11"/>
    </row>
    <row r="105" spans="1:5" s="6" customFormat="1" ht="42" x14ac:dyDescent="0.25">
      <c r="A105" s="7" t="s">
        <v>98</v>
      </c>
      <c r="B105" s="14">
        <v>7</v>
      </c>
      <c r="C105" s="7" t="s">
        <v>99</v>
      </c>
      <c r="D105" s="10">
        <v>209</v>
      </c>
      <c r="E105" s="11"/>
    </row>
    <row r="106" spans="1:5" s="6" customFormat="1" ht="21" x14ac:dyDescent="0.25">
      <c r="A106" s="7" t="s">
        <v>6</v>
      </c>
      <c r="B106" s="14">
        <v>4</v>
      </c>
      <c r="C106" s="7" t="s">
        <v>100</v>
      </c>
      <c r="D106" s="10">
        <v>20</v>
      </c>
      <c r="E106" s="11"/>
    </row>
    <row r="107" spans="1:5" s="6" customFormat="1" ht="42" x14ac:dyDescent="0.25">
      <c r="A107" s="7" t="s">
        <v>6</v>
      </c>
      <c r="B107" s="14">
        <v>4</v>
      </c>
      <c r="C107" s="7" t="s">
        <v>101</v>
      </c>
      <c r="D107" s="10">
        <v>79</v>
      </c>
      <c r="E107" s="11"/>
    </row>
    <row r="108" spans="1:5" s="6" customFormat="1" ht="42" x14ac:dyDescent="0.25">
      <c r="A108" s="7" t="s">
        <v>6</v>
      </c>
      <c r="B108" s="14">
        <v>4</v>
      </c>
      <c r="C108" s="7" t="s">
        <v>102</v>
      </c>
      <c r="D108" s="10">
        <v>55</v>
      </c>
      <c r="E108" s="11"/>
    </row>
    <row r="109" spans="1:5" s="6" customFormat="1" ht="147" x14ac:dyDescent="0.25">
      <c r="A109" s="7" t="s">
        <v>6</v>
      </c>
      <c r="B109" s="14">
        <v>4</v>
      </c>
      <c r="C109" s="7" t="s">
        <v>103</v>
      </c>
      <c r="D109" s="10">
        <v>76</v>
      </c>
      <c r="E109" s="11"/>
    </row>
    <row r="110" spans="1:5" s="6" customFormat="1" ht="42" x14ac:dyDescent="0.25">
      <c r="A110" s="7" t="s">
        <v>6</v>
      </c>
      <c r="B110" s="14">
        <v>4</v>
      </c>
      <c r="C110" s="7" t="s">
        <v>104</v>
      </c>
      <c r="D110" s="10">
        <v>90</v>
      </c>
      <c r="E110" s="11"/>
    </row>
    <row r="111" spans="1:5" s="6" customFormat="1" ht="21" x14ac:dyDescent="0.25">
      <c r="A111" s="7" t="s">
        <v>6</v>
      </c>
      <c r="B111" s="14">
        <v>4</v>
      </c>
      <c r="C111" s="7" t="s">
        <v>105</v>
      </c>
      <c r="D111" s="10">
        <v>50</v>
      </c>
      <c r="E111" s="11"/>
    </row>
    <row r="112" spans="1:5" s="6" customFormat="1" ht="63" x14ac:dyDescent="0.25">
      <c r="A112" s="7" t="s">
        <v>6</v>
      </c>
      <c r="B112" s="14" t="s">
        <v>106</v>
      </c>
      <c r="C112" s="7" t="s">
        <v>107</v>
      </c>
      <c r="D112" s="10">
        <v>25</v>
      </c>
      <c r="E112" s="11"/>
    </row>
    <row r="113" spans="1:5" s="6" customFormat="1" ht="42" x14ac:dyDescent="0.25">
      <c r="A113" s="7" t="s">
        <v>6</v>
      </c>
      <c r="B113" s="14">
        <v>3</v>
      </c>
      <c r="C113" s="7" t="s">
        <v>108</v>
      </c>
      <c r="D113" s="10">
        <v>48</v>
      </c>
      <c r="E113" s="11"/>
    </row>
    <row r="114" spans="1:5" s="6" customFormat="1" ht="42" x14ac:dyDescent="0.25">
      <c r="A114" s="7" t="s">
        <v>6</v>
      </c>
      <c r="B114" s="14">
        <v>4</v>
      </c>
      <c r="C114" s="7" t="s">
        <v>109</v>
      </c>
      <c r="D114" s="10">
        <v>53</v>
      </c>
      <c r="E114" s="11"/>
    </row>
    <row r="115" spans="1:5" s="6" customFormat="1" ht="42" x14ac:dyDescent="0.25">
      <c r="A115" s="7" t="s">
        <v>6</v>
      </c>
      <c r="B115" s="14">
        <v>4</v>
      </c>
      <c r="C115" s="7" t="s">
        <v>110</v>
      </c>
      <c r="D115" s="10">
        <v>37</v>
      </c>
      <c r="E115" s="11"/>
    </row>
    <row r="116" spans="1:5" s="6" customFormat="1" ht="63" x14ac:dyDescent="0.25">
      <c r="A116" s="7" t="s">
        <v>6</v>
      </c>
      <c r="B116" s="14" t="s">
        <v>11</v>
      </c>
      <c r="C116" s="7" t="s">
        <v>111</v>
      </c>
      <c r="D116" s="10">
        <v>386</v>
      </c>
      <c r="E116" s="11"/>
    </row>
    <row r="117" spans="1:5" s="6" customFormat="1" ht="42" x14ac:dyDescent="0.25">
      <c r="A117" s="7" t="s">
        <v>6</v>
      </c>
      <c r="B117" s="14">
        <v>4</v>
      </c>
      <c r="C117" s="7" t="s">
        <v>112</v>
      </c>
      <c r="D117" s="10">
        <v>15</v>
      </c>
      <c r="E117" s="11"/>
    </row>
    <row r="118" spans="1:5" s="6" customFormat="1" ht="42" x14ac:dyDescent="0.25">
      <c r="A118" s="7" t="s">
        <v>6</v>
      </c>
      <c r="B118" s="14">
        <v>4</v>
      </c>
      <c r="C118" s="7" t="s">
        <v>113</v>
      </c>
      <c r="D118" s="10">
        <v>7</v>
      </c>
      <c r="E118" s="11"/>
    </row>
    <row r="119" spans="1:5" s="6" customFormat="1" ht="21" x14ac:dyDescent="0.25">
      <c r="A119" s="7" t="s">
        <v>6</v>
      </c>
      <c r="B119" s="14">
        <v>4</v>
      </c>
      <c r="C119" s="7" t="s">
        <v>114</v>
      </c>
      <c r="D119" s="10">
        <v>50</v>
      </c>
      <c r="E119" s="11"/>
    </row>
    <row r="120" spans="1:5" s="6" customFormat="1" ht="42" x14ac:dyDescent="0.25">
      <c r="A120" s="7" t="s">
        <v>6</v>
      </c>
      <c r="B120" s="14">
        <v>4</v>
      </c>
      <c r="C120" s="7" t="s">
        <v>115</v>
      </c>
      <c r="D120" s="10">
        <v>10</v>
      </c>
      <c r="E120" s="11"/>
    </row>
    <row r="121" spans="1:5" s="6" customFormat="1" ht="63" x14ac:dyDescent="0.25">
      <c r="A121" s="7" t="s">
        <v>6</v>
      </c>
      <c r="B121" s="14">
        <v>4</v>
      </c>
      <c r="C121" s="7" t="s">
        <v>116</v>
      </c>
      <c r="D121" s="10">
        <v>33</v>
      </c>
      <c r="E121" s="11"/>
    </row>
    <row r="122" spans="1:5" s="6" customFormat="1" ht="63" x14ac:dyDescent="0.25">
      <c r="A122" s="7" t="s">
        <v>6</v>
      </c>
      <c r="B122" s="14">
        <v>4</v>
      </c>
      <c r="C122" s="7" t="s">
        <v>116</v>
      </c>
      <c r="D122" s="10">
        <v>33</v>
      </c>
      <c r="E122" s="11"/>
    </row>
    <row r="123" spans="1:5" s="6" customFormat="1" ht="21" x14ac:dyDescent="0.25">
      <c r="A123" s="7" t="s">
        <v>6</v>
      </c>
      <c r="B123" s="14">
        <v>4</v>
      </c>
      <c r="C123" s="7" t="s">
        <v>117</v>
      </c>
      <c r="D123" s="10">
        <v>101</v>
      </c>
      <c r="E123" s="11"/>
    </row>
    <row r="124" spans="1:5" s="6" customFormat="1" ht="21" x14ac:dyDescent="0.25">
      <c r="A124" s="7" t="s">
        <v>6</v>
      </c>
      <c r="B124" s="14">
        <v>3</v>
      </c>
      <c r="C124" s="7" t="s">
        <v>118</v>
      </c>
      <c r="D124" s="10">
        <v>100</v>
      </c>
      <c r="E124" s="11"/>
    </row>
    <row r="125" spans="1:5" s="6" customFormat="1" ht="42" x14ac:dyDescent="0.25">
      <c r="A125" s="7" t="s">
        <v>6</v>
      </c>
      <c r="B125" s="14">
        <v>4</v>
      </c>
      <c r="C125" s="7" t="s">
        <v>119</v>
      </c>
      <c r="D125" s="10">
        <v>32</v>
      </c>
      <c r="E125" s="11"/>
    </row>
    <row r="126" spans="1:5" s="6" customFormat="1" ht="21" x14ac:dyDescent="0.25">
      <c r="A126" s="7" t="s">
        <v>6</v>
      </c>
      <c r="B126" s="14">
        <v>4</v>
      </c>
      <c r="C126" s="7" t="s">
        <v>120</v>
      </c>
      <c r="D126" s="10">
        <v>72</v>
      </c>
      <c r="E126" s="11"/>
    </row>
    <row r="127" spans="1:5" s="6" customFormat="1" ht="63" x14ac:dyDescent="0.25">
      <c r="A127" s="7" t="s">
        <v>6</v>
      </c>
      <c r="B127" s="14">
        <v>4</v>
      </c>
      <c r="C127" s="7" t="s">
        <v>121</v>
      </c>
      <c r="D127" s="10">
        <v>150</v>
      </c>
      <c r="E127" s="11"/>
    </row>
    <row r="128" spans="1:5" s="6" customFormat="1" ht="42" x14ac:dyDescent="0.25">
      <c r="A128" s="7" t="s">
        <v>6</v>
      </c>
      <c r="B128" s="14">
        <v>7</v>
      </c>
      <c r="C128" s="7" t="s">
        <v>122</v>
      </c>
      <c r="D128" s="10">
        <v>50</v>
      </c>
      <c r="E128" s="11"/>
    </row>
    <row r="129" spans="1:5" s="6" customFormat="1" ht="21" x14ac:dyDescent="0.25">
      <c r="A129" s="7" t="s">
        <v>6</v>
      </c>
      <c r="B129" s="14">
        <v>4</v>
      </c>
      <c r="C129" s="7" t="s">
        <v>123</v>
      </c>
      <c r="D129" s="10">
        <v>107</v>
      </c>
      <c r="E129" s="11"/>
    </row>
    <row r="130" spans="1:5" s="6" customFormat="1" ht="21" x14ac:dyDescent="0.25">
      <c r="A130" s="7" t="s">
        <v>6</v>
      </c>
      <c r="B130" s="14">
        <v>4</v>
      </c>
      <c r="C130" s="7" t="s">
        <v>123</v>
      </c>
      <c r="D130" s="10">
        <v>25</v>
      </c>
      <c r="E130" s="11"/>
    </row>
    <row r="131" spans="1:5" s="6" customFormat="1" ht="42" x14ac:dyDescent="0.25">
      <c r="A131" s="7" t="s">
        <v>6</v>
      </c>
      <c r="B131" s="14">
        <v>3</v>
      </c>
      <c r="C131" s="7" t="s">
        <v>124</v>
      </c>
      <c r="D131" s="10">
        <v>22</v>
      </c>
      <c r="E131" s="11"/>
    </row>
    <row r="132" spans="1:5" s="6" customFormat="1" ht="42" x14ac:dyDescent="0.25">
      <c r="A132" s="7" t="s">
        <v>6</v>
      </c>
      <c r="B132" s="14">
        <v>3</v>
      </c>
      <c r="C132" s="7" t="s">
        <v>125</v>
      </c>
      <c r="D132" s="10">
        <v>373</v>
      </c>
      <c r="E132" s="11"/>
    </row>
    <row r="133" spans="1:5" s="6" customFormat="1" ht="42" x14ac:dyDescent="0.25">
      <c r="A133" s="7" t="s">
        <v>6</v>
      </c>
      <c r="B133" s="14">
        <v>3</v>
      </c>
      <c r="C133" s="7" t="s">
        <v>108</v>
      </c>
      <c r="D133" s="10">
        <v>107</v>
      </c>
      <c r="E133" s="11"/>
    </row>
    <row r="134" spans="1:5" s="6" customFormat="1" ht="42" x14ac:dyDescent="0.25">
      <c r="A134" s="7" t="s">
        <v>6</v>
      </c>
      <c r="B134" s="14">
        <v>4</v>
      </c>
      <c r="C134" s="7" t="s">
        <v>126</v>
      </c>
      <c r="D134" s="10">
        <v>15</v>
      </c>
      <c r="E134" s="11"/>
    </row>
    <row r="135" spans="1:5" s="6" customFormat="1" ht="63" x14ac:dyDescent="0.25">
      <c r="A135" s="7" t="s">
        <v>6</v>
      </c>
      <c r="B135" s="14" t="s">
        <v>60</v>
      </c>
      <c r="C135" s="7" t="s">
        <v>127</v>
      </c>
      <c r="D135" s="10">
        <v>80</v>
      </c>
      <c r="E135" s="11"/>
    </row>
    <row r="136" spans="1:5" s="6" customFormat="1" ht="42" x14ac:dyDescent="0.25">
      <c r="A136" s="7" t="s">
        <v>6</v>
      </c>
      <c r="B136" s="14">
        <v>4</v>
      </c>
      <c r="C136" s="7" t="s">
        <v>128</v>
      </c>
      <c r="D136" s="10">
        <v>7</v>
      </c>
      <c r="E136" s="11"/>
    </row>
    <row r="137" spans="1:5" s="6" customFormat="1" ht="21" x14ac:dyDescent="0.25">
      <c r="A137" s="7" t="s">
        <v>6</v>
      </c>
      <c r="B137" s="14">
        <v>4</v>
      </c>
      <c r="C137" s="7" t="s">
        <v>129</v>
      </c>
      <c r="D137" s="10">
        <v>30</v>
      </c>
      <c r="E137" s="11"/>
    </row>
    <row r="138" spans="1:5" s="6" customFormat="1" ht="42" x14ac:dyDescent="0.25">
      <c r="A138" s="7" t="s">
        <v>6</v>
      </c>
      <c r="B138" s="14">
        <v>4</v>
      </c>
      <c r="C138" s="7" t="s">
        <v>130</v>
      </c>
      <c r="D138" s="10">
        <v>80</v>
      </c>
      <c r="E138" s="11"/>
    </row>
    <row r="139" spans="1:5" s="6" customFormat="1" ht="21" x14ac:dyDescent="0.25">
      <c r="A139" s="7" t="s">
        <v>6</v>
      </c>
      <c r="B139" s="14">
        <v>7</v>
      </c>
      <c r="C139" s="7" t="s">
        <v>45</v>
      </c>
      <c r="D139" s="10">
        <v>85</v>
      </c>
      <c r="E139" s="11"/>
    </row>
    <row r="140" spans="1:5" s="6" customFormat="1" ht="42" x14ac:dyDescent="0.25">
      <c r="A140" s="7" t="s">
        <v>6</v>
      </c>
      <c r="B140" s="14">
        <v>4</v>
      </c>
      <c r="C140" s="7" t="s">
        <v>131</v>
      </c>
      <c r="D140" s="10">
        <v>103</v>
      </c>
      <c r="E140" s="11"/>
    </row>
    <row r="141" spans="1:5" s="6" customFormat="1" ht="21" x14ac:dyDescent="0.25">
      <c r="A141" s="7" t="s">
        <v>6</v>
      </c>
      <c r="B141" s="14">
        <v>4</v>
      </c>
      <c r="C141" s="7" t="s">
        <v>132</v>
      </c>
      <c r="D141" s="10">
        <v>15</v>
      </c>
      <c r="E141" s="11"/>
    </row>
    <row r="142" spans="1:5" s="6" customFormat="1" ht="42" x14ac:dyDescent="0.25">
      <c r="A142" s="7" t="s">
        <v>6</v>
      </c>
      <c r="B142" s="14">
        <v>4</v>
      </c>
      <c r="C142" s="7" t="s">
        <v>133</v>
      </c>
      <c r="D142" s="10">
        <v>91</v>
      </c>
      <c r="E142" s="11"/>
    </row>
    <row r="143" spans="1:5" s="6" customFormat="1" ht="42" x14ac:dyDescent="0.25">
      <c r="A143" s="7" t="s">
        <v>6</v>
      </c>
      <c r="B143" s="14">
        <v>4</v>
      </c>
      <c r="C143" s="7" t="s">
        <v>134</v>
      </c>
      <c r="D143" s="10">
        <v>128</v>
      </c>
      <c r="E143" s="15"/>
    </row>
    <row r="144" spans="1:5" s="6" customFormat="1" ht="42" x14ac:dyDescent="0.25">
      <c r="A144" s="7" t="s">
        <v>6</v>
      </c>
      <c r="B144" s="14">
        <v>4</v>
      </c>
      <c r="C144" s="7" t="s">
        <v>135</v>
      </c>
      <c r="D144" s="10">
        <v>12</v>
      </c>
      <c r="E144" s="15"/>
    </row>
    <row r="145" spans="1:5" s="6" customFormat="1" ht="21" x14ac:dyDescent="0.25">
      <c r="A145" s="7" t="s">
        <v>6</v>
      </c>
      <c r="B145" s="14">
        <v>4</v>
      </c>
      <c r="C145" s="7" t="s">
        <v>136</v>
      </c>
      <c r="D145" s="10">
        <v>15</v>
      </c>
      <c r="E145" s="15"/>
    </row>
    <row r="146" spans="1:5" s="6" customFormat="1" ht="84" x14ac:dyDescent="0.25">
      <c r="A146" s="7" t="s">
        <v>98</v>
      </c>
      <c r="B146" s="14" t="s">
        <v>11</v>
      </c>
      <c r="C146" s="7" t="s">
        <v>137</v>
      </c>
      <c r="D146" s="10">
        <v>66</v>
      </c>
      <c r="E146" s="15"/>
    </row>
    <row r="147" spans="1:5" s="6" customFormat="1" ht="84" x14ac:dyDescent="0.25">
      <c r="A147" s="7" t="s">
        <v>6</v>
      </c>
      <c r="B147" s="14" t="s">
        <v>11</v>
      </c>
      <c r="C147" s="7" t="s">
        <v>138</v>
      </c>
      <c r="D147" s="10">
        <v>20</v>
      </c>
      <c r="E147" s="15"/>
    </row>
    <row r="148" spans="1:5" s="6" customFormat="1" ht="42" x14ac:dyDescent="0.25">
      <c r="A148" s="7" t="s">
        <v>6</v>
      </c>
      <c r="B148" s="14">
        <v>4</v>
      </c>
      <c r="C148" s="7" t="s">
        <v>139</v>
      </c>
      <c r="D148" s="10">
        <v>57</v>
      </c>
      <c r="E148" s="15"/>
    </row>
    <row r="149" spans="1:5" s="6" customFormat="1" ht="42" x14ac:dyDescent="0.25">
      <c r="A149" s="7" t="s">
        <v>6</v>
      </c>
      <c r="B149" s="14">
        <v>4</v>
      </c>
      <c r="C149" s="7" t="s">
        <v>139</v>
      </c>
      <c r="D149" s="10">
        <v>59</v>
      </c>
      <c r="E149" s="15"/>
    </row>
    <row r="150" spans="1:5" s="6" customFormat="1" ht="42" x14ac:dyDescent="0.25">
      <c r="A150" s="7" t="s">
        <v>98</v>
      </c>
      <c r="B150" s="14">
        <v>4</v>
      </c>
      <c r="C150" s="7" t="s">
        <v>140</v>
      </c>
      <c r="D150" s="10">
        <v>66</v>
      </c>
      <c r="E150" s="15"/>
    </row>
    <row r="151" spans="1:5" s="6" customFormat="1" ht="21" x14ac:dyDescent="0.25">
      <c r="A151" s="7" t="s">
        <v>6</v>
      </c>
      <c r="B151" s="14">
        <v>4</v>
      </c>
      <c r="C151" s="7" t="s">
        <v>141</v>
      </c>
      <c r="D151" s="10">
        <v>28</v>
      </c>
      <c r="E151" s="15"/>
    </row>
    <row r="152" spans="1:5" s="6" customFormat="1" ht="42" x14ac:dyDescent="0.25">
      <c r="A152" s="7" t="s">
        <v>6</v>
      </c>
      <c r="B152" s="14">
        <v>4</v>
      </c>
      <c r="C152" s="7" t="s">
        <v>142</v>
      </c>
      <c r="D152" s="10">
        <v>79</v>
      </c>
      <c r="E152" s="15"/>
    </row>
    <row r="153" spans="1:5" s="6" customFormat="1" ht="21" x14ac:dyDescent="0.25">
      <c r="A153" s="7" t="s">
        <v>6</v>
      </c>
      <c r="B153" s="14">
        <v>4</v>
      </c>
      <c r="C153" s="7" t="s">
        <v>143</v>
      </c>
      <c r="D153" s="10">
        <v>68</v>
      </c>
      <c r="E153" s="15"/>
    </row>
    <row r="154" spans="1:5" s="6" customFormat="1" ht="21" x14ac:dyDescent="0.25">
      <c r="A154" s="7" t="s">
        <v>6</v>
      </c>
      <c r="B154" s="14">
        <v>4</v>
      </c>
      <c r="C154" s="7" t="s">
        <v>144</v>
      </c>
      <c r="D154" s="10">
        <v>115</v>
      </c>
      <c r="E154" s="11"/>
    </row>
    <row r="155" spans="1:5" s="6" customFormat="1" ht="21" x14ac:dyDescent="0.25">
      <c r="A155" s="7" t="s">
        <v>6</v>
      </c>
      <c r="B155" s="14">
        <v>4</v>
      </c>
      <c r="C155" s="7" t="s">
        <v>144</v>
      </c>
      <c r="D155" s="10">
        <v>115</v>
      </c>
      <c r="E155" s="11"/>
    </row>
    <row r="156" spans="1:5" s="6" customFormat="1" ht="21" x14ac:dyDescent="0.25">
      <c r="A156" s="7" t="s">
        <v>6</v>
      </c>
      <c r="B156" s="14">
        <v>4</v>
      </c>
      <c r="C156" s="7" t="s">
        <v>144</v>
      </c>
      <c r="D156" s="10">
        <v>115</v>
      </c>
      <c r="E156" s="15"/>
    </row>
    <row r="157" spans="1:5" s="6" customFormat="1" ht="42" x14ac:dyDescent="0.25">
      <c r="A157" s="7" t="s">
        <v>6</v>
      </c>
      <c r="B157" s="14">
        <v>7</v>
      </c>
      <c r="C157" s="7" t="s">
        <v>145</v>
      </c>
      <c r="D157" s="10">
        <v>10</v>
      </c>
      <c r="E157" s="15"/>
    </row>
    <row r="158" spans="1:5" s="6" customFormat="1" ht="42" x14ac:dyDescent="0.25">
      <c r="A158" s="7" t="s">
        <v>6</v>
      </c>
      <c r="B158" s="14">
        <v>3</v>
      </c>
      <c r="C158" s="7" t="s">
        <v>146</v>
      </c>
      <c r="D158" s="10">
        <v>152</v>
      </c>
      <c r="E158" s="11"/>
    </row>
    <row r="159" spans="1:5" s="6" customFormat="1" ht="21" x14ac:dyDescent="0.25">
      <c r="A159" s="7" t="s">
        <v>6</v>
      </c>
      <c r="B159" s="14">
        <v>7</v>
      </c>
      <c r="C159" s="7" t="s">
        <v>147</v>
      </c>
      <c r="D159" s="10">
        <v>182</v>
      </c>
      <c r="E159" s="11"/>
    </row>
    <row r="160" spans="1:5" s="6" customFormat="1" ht="21" x14ac:dyDescent="0.25">
      <c r="A160" s="7" t="s">
        <v>6</v>
      </c>
      <c r="B160" s="14">
        <v>4</v>
      </c>
      <c r="C160" s="7" t="s">
        <v>148</v>
      </c>
      <c r="D160" s="10">
        <v>5</v>
      </c>
      <c r="E160" s="11"/>
    </row>
    <row r="161" spans="1:5" s="6" customFormat="1" ht="21" x14ac:dyDescent="0.25">
      <c r="A161" s="7" t="s">
        <v>6</v>
      </c>
      <c r="B161" s="14">
        <v>3</v>
      </c>
      <c r="C161" s="7" t="s">
        <v>149</v>
      </c>
      <c r="D161" s="10">
        <v>162</v>
      </c>
      <c r="E161" s="11"/>
    </row>
    <row r="162" spans="1:5" s="6" customFormat="1" ht="42" x14ac:dyDescent="0.25">
      <c r="A162" s="7" t="s">
        <v>6</v>
      </c>
      <c r="B162" s="14">
        <v>4</v>
      </c>
      <c r="C162" s="7" t="s">
        <v>150</v>
      </c>
      <c r="D162" s="10">
        <v>21</v>
      </c>
      <c r="E162" s="11"/>
    </row>
    <row r="163" spans="1:5" s="6" customFormat="1" ht="42" x14ac:dyDescent="0.25">
      <c r="A163" s="7" t="s">
        <v>6</v>
      </c>
      <c r="B163" s="14">
        <v>4</v>
      </c>
      <c r="C163" s="7" t="s">
        <v>151</v>
      </c>
      <c r="D163" s="10">
        <v>177</v>
      </c>
      <c r="E163" s="11"/>
    </row>
    <row r="164" spans="1:5" s="6" customFormat="1" ht="42" x14ac:dyDescent="0.25">
      <c r="A164" s="7" t="s">
        <v>6</v>
      </c>
      <c r="B164" s="14">
        <v>4</v>
      </c>
      <c r="C164" s="7" t="s">
        <v>151</v>
      </c>
      <c r="D164" s="10">
        <v>182</v>
      </c>
      <c r="E164" s="11"/>
    </row>
    <row r="165" spans="1:5" s="6" customFormat="1" ht="21" x14ac:dyDescent="0.25">
      <c r="A165" s="7" t="s">
        <v>6</v>
      </c>
      <c r="B165" s="14">
        <v>4</v>
      </c>
      <c r="C165" s="7" t="s">
        <v>152</v>
      </c>
      <c r="D165" s="10">
        <v>3</v>
      </c>
      <c r="E165" s="11"/>
    </row>
    <row r="166" spans="1:5" s="6" customFormat="1" ht="42" x14ac:dyDescent="0.25">
      <c r="A166" s="7" t="s">
        <v>6</v>
      </c>
      <c r="B166" s="14" t="s">
        <v>33</v>
      </c>
      <c r="C166" s="7" t="s">
        <v>153</v>
      </c>
      <c r="D166" s="10">
        <v>15</v>
      </c>
      <c r="E166" s="11"/>
    </row>
    <row r="167" spans="1:5" s="6" customFormat="1" ht="21" x14ac:dyDescent="0.25">
      <c r="A167" s="7" t="s">
        <v>6</v>
      </c>
      <c r="B167" s="14">
        <v>4</v>
      </c>
      <c r="C167" s="7" t="s">
        <v>154</v>
      </c>
      <c r="D167" s="10">
        <v>80</v>
      </c>
      <c r="E167" s="11"/>
    </row>
    <row r="168" spans="1:5" s="6" customFormat="1" ht="21" x14ac:dyDescent="0.25">
      <c r="A168" s="7" t="s">
        <v>6</v>
      </c>
      <c r="B168" s="14">
        <v>7</v>
      </c>
      <c r="C168" s="7" t="s">
        <v>155</v>
      </c>
      <c r="D168" s="10">
        <v>100</v>
      </c>
      <c r="E168" s="11"/>
    </row>
    <row r="169" spans="1:5" s="6" customFormat="1" ht="42" x14ac:dyDescent="0.25">
      <c r="A169" s="7" t="s">
        <v>6</v>
      </c>
      <c r="B169" s="14">
        <v>4</v>
      </c>
      <c r="C169" s="7" t="s">
        <v>156</v>
      </c>
      <c r="D169" s="10">
        <v>78</v>
      </c>
      <c r="E169" s="11"/>
    </row>
    <row r="170" spans="1:5" s="6" customFormat="1" ht="42" x14ac:dyDescent="0.25">
      <c r="A170" s="7" t="s">
        <v>6</v>
      </c>
      <c r="B170" s="14">
        <v>4</v>
      </c>
      <c r="C170" s="7" t="s">
        <v>156</v>
      </c>
      <c r="D170" s="10">
        <v>72</v>
      </c>
      <c r="E170" s="11"/>
    </row>
    <row r="171" spans="1:5" s="6" customFormat="1" ht="42" x14ac:dyDescent="0.25">
      <c r="A171" s="7" t="s">
        <v>6</v>
      </c>
      <c r="B171" s="14">
        <v>4</v>
      </c>
      <c r="C171" s="7" t="s">
        <v>157</v>
      </c>
      <c r="D171" s="10">
        <v>18</v>
      </c>
      <c r="E171" s="11"/>
    </row>
    <row r="172" spans="1:5" s="6" customFormat="1" ht="42" x14ac:dyDescent="0.25">
      <c r="A172" s="7" t="s">
        <v>6</v>
      </c>
      <c r="B172" s="14">
        <v>8</v>
      </c>
      <c r="C172" s="7" t="s">
        <v>158</v>
      </c>
      <c r="D172" s="10">
        <v>7</v>
      </c>
      <c r="E172" s="11"/>
    </row>
    <row r="173" spans="1:5" s="6" customFormat="1" ht="42" x14ac:dyDescent="0.25">
      <c r="A173" s="7" t="s">
        <v>6</v>
      </c>
      <c r="B173" s="14">
        <v>4</v>
      </c>
      <c r="C173" s="7" t="s">
        <v>159</v>
      </c>
      <c r="D173" s="10">
        <v>12</v>
      </c>
      <c r="E173" s="11"/>
    </row>
    <row r="174" spans="1:5" s="6" customFormat="1" ht="42" x14ac:dyDescent="0.25">
      <c r="A174" s="7" t="s">
        <v>6</v>
      </c>
      <c r="B174" s="14">
        <v>4</v>
      </c>
      <c r="C174" s="7" t="s">
        <v>159</v>
      </c>
      <c r="D174" s="10">
        <v>12</v>
      </c>
      <c r="E174" s="11"/>
    </row>
    <row r="175" spans="1:5" s="6" customFormat="1" ht="42" x14ac:dyDescent="0.25">
      <c r="A175" s="7" t="s">
        <v>6</v>
      </c>
      <c r="B175" s="14">
        <v>4</v>
      </c>
      <c r="C175" s="7" t="s">
        <v>160</v>
      </c>
      <c r="D175" s="10">
        <v>20</v>
      </c>
      <c r="E175" s="11"/>
    </row>
    <row r="176" spans="1:5" s="6" customFormat="1" ht="21" x14ac:dyDescent="0.25">
      <c r="A176" s="7" t="s">
        <v>6</v>
      </c>
      <c r="B176" s="14">
        <v>4</v>
      </c>
      <c r="C176" s="7" t="s">
        <v>161</v>
      </c>
      <c r="D176" s="10">
        <v>32</v>
      </c>
      <c r="E176" s="11"/>
    </row>
    <row r="177" spans="1:5" s="6" customFormat="1" ht="42" x14ac:dyDescent="0.25">
      <c r="A177" s="7" t="s">
        <v>6</v>
      </c>
      <c r="B177" s="14">
        <v>7</v>
      </c>
      <c r="C177" s="7" t="s">
        <v>162</v>
      </c>
      <c r="D177" s="10">
        <v>16</v>
      </c>
      <c r="E177" s="11"/>
    </row>
    <row r="178" spans="1:5" s="6" customFormat="1" ht="63" x14ac:dyDescent="0.25">
      <c r="A178" s="7" t="s">
        <v>6</v>
      </c>
      <c r="B178" s="14">
        <v>4</v>
      </c>
      <c r="C178" s="7" t="s">
        <v>163</v>
      </c>
      <c r="D178" s="10">
        <v>90</v>
      </c>
      <c r="E178" s="11"/>
    </row>
    <row r="179" spans="1:5" s="6" customFormat="1" ht="105" x14ac:dyDescent="0.25">
      <c r="A179" s="7" t="s">
        <v>6</v>
      </c>
      <c r="B179" s="14">
        <v>4</v>
      </c>
      <c r="C179" s="7" t="s">
        <v>164</v>
      </c>
      <c r="D179" s="10">
        <v>69</v>
      </c>
      <c r="E179" s="11"/>
    </row>
    <row r="180" spans="1:5" s="6" customFormat="1" ht="42" x14ac:dyDescent="0.25">
      <c r="A180" s="7" t="s">
        <v>6</v>
      </c>
      <c r="B180" s="14">
        <v>1</v>
      </c>
      <c r="C180" s="7" t="s">
        <v>165</v>
      </c>
      <c r="D180" s="10">
        <v>60</v>
      </c>
      <c r="E180" s="11"/>
    </row>
    <row r="181" spans="1:5" s="6" customFormat="1" ht="42" x14ac:dyDescent="0.25">
      <c r="A181" s="7" t="s">
        <v>6</v>
      </c>
      <c r="B181" s="14">
        <v>1</v>
      </c>
      <c r="C181" s="7" t="s">
        <v>165</v>
      </c>
      <c r="D181" s="10">
        <v>70</v>
      </c>
      <c r="E181" s="11"/>
    </row>
    <row r="182" spans="1:5" s="6" customFormat="1" ht="42" x14ac:dyDescent="0.25">
      <c r="A182" s="7" t="s">
        <v>6</v>
      </c>
      <c r="B182" s="14">
        <v>4</v>
      </c>
      <c r="C182" s="7" t="s">
        <v>166</v>
      </c>
      <c r="D182" s="10">
        <v>100</v>
      </c>
      <c r="E182" s="11"/>
    </row>
    <row r="183" spans="1:5" s="6" customFormat="1" ht="42" x14ac:dyDescent="0.25">
      <c r="A183" s="7" t="s">
        <v>6</v>
      </c>
      <c r="B183" s="14">
        <v>4</v>
      </c>
      <c r="C183" s="7" t="s">
        <v>167</v>
      </c>
      <c r="D183" s="10">
        <v>37</v>
      </c>
      <c r="E183" s="11"/>
    </row>
    <row r="184" spans="1:5" s="6" customFormat="1" ht="21" x14ac:dyDescent="0.25">
      <c r="A184" s="7" t="s">
        <v>6</v>
      </c>
      <c r="B184" s="14">
        <v>3</v>
      </c>
      <c r="C184" s="7" t="s">
        <v>168</v>
      </c>
      <c r="D184" s="10">
        <v>38</v>
      </c>
      <c r="E184" s="11"/>
    </row>
    <row r="185" spans="1:5" s="6" customFormat="1" ht="42" x14ac:dyDescent="0.25">
      <c r="A185" s="7" t="s">
        <v>6</v>
      </c>
      <c r="B185" s="14">
        <v>4</v>
      </c>
      <c r="C185" s="7" t="s">
        <v>169</v>
      </c>
      <c r="D185" s="10">
        <v>20</v>
      </c>
      <c r="E185" s="11"/>
    </row>
    <row r="186" spans="1:5" s="6" customFormat="1" ht="42" x14ac:dyDescent="0.25">
      <c r="A186" s="7" t="s">
        <v>6</v>
      </c>
      <c r="B186" s="14">
        <v>4</v>
      </c>
      <c r="C186" s="7" t="s">
        <v>170</v>
      </c>
      <c r="D186" s="10">
        <v>21</v>
      </c>
      <c r="E186" s="11"/>
    </row>
    <row r="187" spans="1:5" s="6" customFormat="1" ht="42" x14ac:dyDescent="0.25">
      <c r="A187" s="7" t="s">
        <v>6</v>
      </c>
      <c r="B187" s="14">
        <v>4</v>
      </c>
      <c r="C187" s="7" t="s">
        <v>170</v>
      </c>
      <c r="D187" s="10">
        <v>12</v>
      </c>
      <c r="E187" s="11"/>
    </row>
    <row r="188" spans="1:5" s="6" customFormat="1" ht="42" x14ac:dyDescent="0.25">
      <c r="A188" s="7" t="s">
        <v>6</v>
      </c>
      <c r="B188" s="14">
        <v>4</v>
      </c>
      <c r="C188" s="7" t="s">
        <v>171</v>
      </c>
      <c r="D188" s="10">
        <v>6</v>
      </c>
      <c r="E188" s="11"/>
    </row>
    <row r="189" spans="1:5" s="6" customFormat="1" ht="21" x14ac:dyDescent="0.25">
      <c r="A189" s="7" t="s">
        <v>6</v>
      </c>
      <c r="B189" s="14">
        <v>4</v>
      </c>
      <c r="C189" s="7" t="s">
        <v>172</v>
      </c>
      <c r="D189" s="10">
        <v>108</v>
      </c>
      <c r="E189" s="11"/>
    </row>
    <row r="190" spans="1:5" s="6" customFormat="1" ht="42" x14ac:dyDescent="0.25">
      <c r="A190" s="7" t="s">
        <v>6</v>
      </c>
      <c r="B190" s="14">
        <v>4</v>
      </c>
      <c r="C190" s="7" t="s">
        <v>173</v>
      </c>
      <c r="D190" s="10">
        <v>7</v>
      </c>
      <c r="E190" s="11"/>
    </row>
    <row r="191" spans="1:5" s="6" customFormat="1" ht="21" x14ac:dyDescent="0.25">
      <c r="A191" s="7" t="s">
        <v>6</v>
      </c>
      <c r="B191" s="14">
        <v>8</v>
      </c>
      <c r="C191" s="7" t="s">
        <v>174</v>
      </c>
      <c r="D191" s="10">
        <v>7</v>
      </c>
      <c r="E191" s="11"/>
    </row>
    <row r="192" spans="1:5" s="6" customFormat="1" ht="42" x14ac:dyDescent="0.25">
      <c r="A192" s="7" t="s">
        <v>6</v>
      </c>
      <c r="B192" s="14">
        <v>4</v>
      </c>
      <c r="C192" s="7" t="s">
        <v>175</v>
      </c>
      <c r="D192" s="10">
        <v>12</v>
      </c>
      <c r="E192" s="11"/>
    </row>
    <row r="193" spans="1:5" s="6" customFormat="1" ht="42" x14ac:dyDescent="0.25">
      <c r="A193" s="7" t="s">
        <v>6</v>
      </c>
      <c r="B193" s="14">
        <v>4</v>
      </c>
      <c r="C193" s="7" t="s">
        <v>176</v>
      </c>
      <c r="D193" s="10">
        <v>12</v>
      </c>
      <c r="E193" s="11"/>
    </row>
    <row r="194" spans="1:5" s="6" customFormat="1" ht="42" x14ac:dyDescent="0.25">
      <c r="A194" s="7" t="s">
        <v>6</v>
      </c>
      <c r="B194" s="14">
        <v>4</v>
      </c>
      <c r="C194" s="7" t="s">
        <v>177</v>
      </c>
      <c r="D194" s="10">
        <v>100</v>
      </c>
      <c r="E194" s="11"/>
    </row>
    <row r="195" spans="1:5" s="6" customFormat="1" ht="42" x14ac:dyDescent="0.25">
      <c r="A195" s="7" t="s">
        <v>6</v>
      </c>
      <c r="B195" s="14">
        <v>7</v>
      </c>
      <c r="C195" s="7" t="s">
        <v>178</v>
      </c>
      <c r="D195" s="10">
        <v>16</v>
      </c>
      <c r="E195" s="11"/>
    </row>
    <row r="196" spans="1:5" s="6" customFormat="1" ht="42" x14ac:dyDescent="0.25">
      <c r="A196" s="7" t="s">
        <v>6</v>
      </c>
      <c r="B196" s="14">
        <v>3</v>
      </c>
      <c r="C196" s="7" t="s">
        <v>179</v>
      </c>
      <c r="D196" s="10">
        <v>56</v>
      </c>
      <c r="E196" s="11"/>
    </row>
    <row r="197" spans="1:5" s="6" customFormat="1" ht="21" x14ac:dyDescent="0.25">
      <c r="A197" s="7" t="s">
        <v>6</v>
      </c>
      <c r="B197" s="14">
        <v>4</v>
      </c>
      <c r="C197" s="7" t="s">
        <v>180</v>
      </c>
      <c r="D197" s="10">
        <v>5</v>
      </c>
      <c r="E197" s="11"/>
    </row>
    <row r="198" spans="1:5" s="6" customFormat="1" ht="21" x14ac:dyDescent="0.25">
      <c r="A198" s="7" t="s">
        <v>6</v>
      </c>
      <c r="B198" s="14">
        <v>7</v>
      </c>
      <c r="C198" s="7" t="s">
        <v>45</v>
      </c>
      <c r="D198" s="10">
        <v>98</v>
      </c>
      <c r="E198" s="11"/>
    </row>
    <row r="199" spans="1:5" s="6" customFormat="1" ht="21" x14ac:dyDescent="0.25">
      <c r="A199" s="7" t="s">
        <v>6</v>
      </c>
      <c r="B199" s="14">
        <v>7</v>
      </c>
      <c r="C199" s="7" t="s">
        <v>45</v>
      </c>
      <c r="D199" s="10">
        <v>85</v>
      </c>
      <c r="E199" s="11"/>
    </row>
    <row r="200" spans="1:5" s="6" customFormat="1" ht="42" x14ac:dyDescent="0.25">
      <c r="A200" s="7" t="s">
        <v>6</v>
      </c>
      <c r="B200" s="14">
        <v>4</v>
      </c>
      <c r="C200" s="7" t="s">
        <v>181</v>
      </c>
      <c r="D200" s="10">
        <v>80</v>
      </c>
      <c r="E200" s="11"/>
    </row>
    <row r="201" spans="1:5" s="6" customFormat="1" ht="42" x14ac:dyDescent="0.25">
      <c r="A201" s="7" t="s">
        <v>6</v>
      </c>
      <c r="B201" s="14">
        <v>4</v>
      </c>
      <c r="C201" s="7" t="s">
        <v>182</v>
      </c>
      <c r="D201" s="10">
        <v>30</v>
      </c>
      <c r="E201" s="11"/>
    </row>
    <row r="202" spans="1:5" s="6" customFormat="1" ht="21" x14ac:dyDescent="0.25">
      <c r="A202" s="7" t="s">
        <v>6</v>
      </c>
      <c r="B202" s="14">
        <v>3</v>
      </c>
      <c r="C202" s="7" t="s">
        <v>183</v>
      </c>
      <c r="D202" s="10">
        <v>5</v>
      </c>
      <c r="E202" s="11"/>
    </row>
    <row r="203" spans="1:5" s="6" customFormat="1" ht="21" x14ac:dyDescent="0.25">
      <c r="A203" s="7" t="s">
        <v>6</v>
      </c>
      <c r="B203" s="14">
        <v>3</v>
      </c>
      <c r="C203" s="7" t="s">
        <v>183</v>
      </c>
      <c r="D203" s="10">
        <v>5</v>
      </c>
      <c r="E203" s="11"/>
    </row>
    <row r="204" spans="1:5" s="6" customFormat="1" ht="21" x14ac:dyDescent="0.25">
      <c r="A204" s="7" t="s">
        <v>6</v>
      </c>
      <c r="B204" s="14">
        <v>3</v>
      </c>
      <c r="C204" s="7" t="s">
        <v>183</v>
      </c>
      <c r="D204" s="10">
        <v>5</v>
      </c>
      <c r="E204" s="11"/>
    </row>
    <row r="205" spans="1:5" s="6" customFormat="1" ht="21" x14ac:dyDescent="0.25">
      <c r="A205" s="7" t="s">
        <v>6</v>
      </c>
      <c r="B205" s="14">
        <v>3</v>
      </c>
      <c r="C205" s="7" t="s">
        <v>183</v>
      </c>
      <c r="D205" s="10">
        <v>5</v>
      </c>
      <c r="E205" s="11"/>
    </row>
    <row r="206" spans="1:5" s="6" customFormat="1" ht="21" x14ac:dyDescent="0.25">
      <c r="A206" s="7" t="s">
        <v>6</v>
      </c>
      <c r="B206" s="14">
        <v>3</v>
      </c>
      <c r="C206" s="7" t="s">
        <v>183</v>
      </c>
      <c r="D206" s="10">
        <v>5</v>
      </c>
      <c r="E206" s="11"/>
    </row>
    <row r="207" spans="1:5" s="6" customFormat="1" ht="21" x14ac:dyDescent="0.25">
      <c r="A207" s="7" t="s">
        <v>6</v>
      </c>
      <c r="B207" s="14">
        <v>3</v>
      </c>
      <c r="C207" s="7" t="s">
        <v>183</v>
      </c>
      <c r="D207" s="10">
        <v>5</v>
      </c>
      <c r="E207" s="11"/>
    </row>
    <row r="208" spans="1:5" s="6" customFormat="1" ht="21" x14ac:dyDescent="0.25">
      <c r="A208" s="7" t="s">
        <v>6</v>
      </c>
      <c r="B208" s="14">
        <v>3</v>
      </c>
      <c r="C208" s="7" t="s">
        <v>183</v>
      </c>
      <c r="D208" s="10">
        <v>5</v>
      </c>
      <c r="E208" s="11"/>
    </row>
    <row r="209" spans="1:5" s="6" customFormat="1" ht="21" x14ac:dyDescent="0.25">
      <c r="A209" s="7" t="s">
        <v>6</v>
      </c>
      <c r="B209" s="14">
        <v>3</v>
      </c>
      <c r="C209" s="7" t="s">
        <v>183</v>
      </c>
      <c r="D209" s="10">
        <v>5</v>
      </c>
      <c r="E209" s="11"/>
    </row>
    <row r="210" spans="1:5" s="6" customFormat="1" ht="21" x14ac:dyDescent="0.25">
      <c r="A210" s="7" t="s">
        <v>6</v>
      </c>
      <c r="B210" s="14">
        <v>3</v>
      </c>
      <c r="C210" s="7" t="s">
        <v>183</v>
      </c>
      <c r="D210" s="10">
        <v>5</v>
      </c>
      <c r="E210" s="11"/>
    </row>
    <row r="211" spans="1:5" s="6" customFormat="1" ht="21" x14ac:dyDescent="0.25">
      <c r="A211" s="7" t="s">
        <v>6</v>
      </c>
      <c r="B211" s="14">
        <v>3</v>
      </c>
      <c r="C211" s="7" t="s">
        <v>183</v>
      </c>
      <c r="D211" s="10">
        <v>5</v>
      </c>
      <c r="E211" s="11"/>
    </row>
    <row r="212" spans="1:5" s="6" customFormat="1" ht="21" x14ac:dyDescent="0.25">
      <c r="A212" s="7" t="s">
        <v>6</v>
      </c>
      <c r="B212" s="14">
        <v>3</v>
      </c>
      <c r="C212" s="7" t="s">
        <v>183</v>
      </c>
      <c r="D212" s="10">
        <v>5</v>
      </c>
      <c r="E212" s="11"/>
    </row>
    <row r="213" spans="1:5" s="6" customFormat="1" ht="21" x14ac:dyDescent="0.25">
      <c r="A213" s="7" t="s">
        <v>6</v>
      </c>
      <c r="B213" s="14">
        <v>3</v>
      </c>
      <c r="C213" s="7" t="s">
        <v>183</v>
      </c>
      <c r="D213" s="10">
        <v>5</v>
      </c>
      <c r="E213" s="11"/>
    </row>
    <row r="214" spans="1:5" s="6" customFormat="1" ht="42" x14ac:dyDescent="0.25">
      <c r="A214" s="7" t="s">
        <v>6</v>
      </c>
      <c r="B214" s="14">
        <v>4</v>
      </c>
      <c r="C214" s="7" t="s">
        <v>184</v>
      </c>
      <c r="D214" s="10">
        <v>15</v>
      </c>
      <c r="E214" s="11"/>
    </row>
    <row r="215" spans="1:5" s="6" customFormat="1" ht="42" x14ac:dyDescent="0.25">
      <c r="A215" s="7" t="s">
        <v>6</v>
      </c>
      <c r="B215" s="14">
        <v>4</v>
      </c>
      <c r="C215" s="7" t="s">
        <v>185</v>
      </c>
      <c r="D215" s="10">
        <v>44</v>
      </c>
      <c r="E215" s="11"/>
    </row>
    <row r="216" spans="1:5" s="6" customFormat="1" ht="63" x14ac:dyDescent="0.25">
      <c r="A216" s="7" t="s">
        <v>6</v>
      </c>
      <c r="B216" s="14">
        <v>4</v>
      </c>
      <c r="C216" s="7" t="s">
        <v>186</v>
      </c>
      <c r="D216" s="10">
        <v>99</v>
      </c>
      <c r="E216" s="11"/>
    </row>
    <row r="217" spans="1:5" s="6" customFormat="1" ht="63" x14ac:dyDescent="0.25">
      <c r="A217" s="7" t="s">
        <v>6</v>
      </c>
      <c r="B217" s="14">
        <v>4</v>
      </c>
      <c r="C217" s="7" t="s">
        <v>187</v>
      </c>
      <c r="D217" s="10">
        <v>81</v>
      </c>
      <c r="E217" s="11"/>
    </row>
    <row r="218" spans="1:5" s="6" customFormat="1" ht="21" x14ac:dyDescent="0.25">
      <c r="A218" s="7" t="s">
        <v>6</v>
      </c>
      <c r="B218" s="14">
        <v>7</v>
      </c>
      <c r="C218" s="7" t="s">
        <v>45</v>
      </c>
      <c r="D218" s="10">
        <v>60</v>
      </c>
      <c r="E218" s="11"/>
    </row>
    <row r="219" spans="1:5" s="6" customFormat="1" ht="21" x14ac:dyDescent="0.25">
      <c r="A219" s="7" t="s">
        <v>6</v>
      </c>
      <c r="B219" s="14">
        <v>7</v>
      </c>
      <c r="C219" s="7" t="s">
        <v>45</v>
      </c>
      <c r="D219" s="10">
        <v>168</v>
      </c>
      <c r="E219" s="11"/>
    </row>
    <row r="220" spans="1:5" s="6" customFormat="1" ht="21" x14ac:dyDescent="0.25">
      <c r="A220" s="7" t="s">
        <v>6</v>
      </c>
      <c r="B220" s="14">
        <v>3</v>
      </c>
      <c r="C220" s="7" t="s">
        <v>188</v>
      </c>
      <c r="D220" s="10">
        <v>70</v>
      </c>
      <c r="E220" s="11"/>
    </row>
    <row r="221" spans="1:5" s="6" customFormat="1" ht="42" x14ac:dyDescent="0.25">
      <c r="A221" s="7" t="s">
        <v>6</v>
      </c>
      <c r="B221" s="14">
        <v>4</v>
      </c>
      <c r="C221" s="7" t="s">
        <v>189</v>
      </c>
      <c r="D221" s="10">
        <v>109</v>
      </c>
      <c r="E221" s="11"/>
    </row>
    <row r="222" spans="1:5" s="6" customFormat="1" ht="21" x14ac:dyDescent="0.25">
      <c r="A222" s="7" t="s">
        <v>6</v>
      </c>
      <c r="B222" s="14">
        <v>1</v>
      </c>
      <c r="C222" s="7" t="s">
        <v>190</v>
      </c>
      <c r="D222" s="10">
        <v>23</v>
      </c>
      <c r="E222" s="11"/>
    </row>
    <row r="223" spans="1:5" s="6" customFormat="1" ht="21" x14ac:dyDescent="0.25">
      <c r="A223" s="7" t="s">
        <v>6</v>
      </c>
      <c r="B223" s="14">
        <v>8</v>
      </c>
      <c r="C223" s="7" t="s">
        <v>191</v>
      </c>
      <c r="D223" s="10">
        <v>7</v>
      </c>
      <c r="E223" s="11"/>
    </row>
    <row r="224" spans="1:5" s="6" customFormat="1" ht="21" x14ac:dyDescent="0.25">
      <c r="A224" s="7" t="s">
        <v>6</v>
      </c>
      <c r="B224" s="14">
        <v>4</v>
      </c>
      <c r="C224" s="7" t="s">
        <v>192</v>
      </c>
      <c r="D224" s="10">
        <v>32</v>
      </c>
      <c r="E224" s="11"/>
    </row>
    <row r="225" spans="1:5" s="6" customFormat="1" ht="63" x14ac:dyDescent="0.25">
      <c r="A225" s="7" t="s">
        <v>6</v>
      </c>
      <c r="B225" s="14">
        <v>1</v>
      </c>
      <c r="C225" s="7" t="s">
        <v>193</v>
      </c>
      <c r="D225" s="10">
        <v>51</v>
      </c>
      <c r="E225" s="11"/>
    </row>
    <row r="226" spans="1:5" s="6" customFormat="1" ht="63" x14ac:dyDescent="0.25">
      <c r="A226" s="7" t="s">
        <v>6</v>
      </c>
      <c r="B226" s="14">
        <v>4</v>
      </c>
      <c r="C226" s="7" t="s">
        <v>194</v>
      </c>
      <c r="D226" s="10">
        <v>17</v>
      </c>
      <c r="E226" s="11"/>
    </row>
    <row r="227" spans="1:5" s="6" customFormat="1" ht="21" x14ac:dyDescent="0.25">
      <c r="A227" s="7" t="s">
        <v>6</v>
      </c>
      <c r="B227" s="14">
        <v>7</v>
      </c>
      <c r="C227" s="7" t="s">
        <v>195</v>
      </c>
      <c r="D227" s="10">
        <v>64</v>
      </c>
      <c r="E227" s="11"/>
    </row>
    <row r="228" spans="1:5" s="6" customFormat="1" ht="42" x14ac:dyDescent="0.25">
      <c r="A228" s="7" t="s">
        <v>6</v>
      </c>
      <c r="B228" s="14">
        <v>4</v>
      </c>
      <c r="C228" s="7" t="s">
        <v>196</v>
      </c>
      <c r="D228" s="10">
        <v>43</v>
      </c>
      <c r="E228" s="11"/>
    </row>
    <row r="229" spans="1:5" s="6" customFormat="1" ht="42" x14ac:dyDescent="0.25">
      <c r="A229" s="7" t="s">
        <v>6</v>
      </c>
      <c r="B229" s="14">
        <v>4</v>
      </c>
      <c r="C229" s="7" t="s">
        <v>197</v>
      </c>
      <c r="D229" s="10">
        <v>23</v>
      </c>
      <c r="E229" s="11"/>
    </row>
    <row r="230" spans="1:5" s="6" customFormat="1" ht="21" x14ac:dyDescent="0.25">
      <c r="A230" s="7" t="s">
        <v>6</v>
      </c>
      <c r="B230" s="14">
        <v>4</v>
      </c>
      <c r="C230" s="7" t="s">
        <v>180</v>
      </c>
      <c r="D230" s="10">
        <v>5</v>
      </c>
      <c r="E230" s="11"/>
    </row>
    <row r="231" spans="1:5" s="6" customFormat="1" ht="42" x14ac:dyDescent="0.25">
      <c r="A231" s="7" t="s">
        <v>6</v>
      </c>
      <c r="B231" s="14">
        <v>4</v>
      </c>
      <c r="C231" s="7" t="s">
        <v>198</v>
      </c>
      <c r="D231" s="10">
        <v>10</v>
      </c>
      <c r="E231" s="11"/>
    </row>
    <row r="232" spans="1:5" s="6" customFormat="1" ht="21" x14ac:dyDescent="0.25">
      <c r="A232" s="7" t="s">
        <v>6</v>
      </c>
      <c r="B232" s="14">
        <v>8</v>
      </c>
      <c r="C232" s="7" t="s">
        <v>199</v>
      </c>
      <c r="D232" s="10">
        <v>7</v>
      </c>
      <c r="E232" s="11"/>
    </row>
    <row r="233" spans="1:5" s="6" customFormat="1" ht="42" x14ac:dyDescent="0.25">
      <c r="A233" s="7" t="s">
        <v>6</v>
      </c>
      <c r="B233" s="14">
        <v>4</v>
      </c>
      <c r="C233" s="7" t="s">
        <v>200</v>
      </c>
      <c r="D233" s="10">
        <v>41</v>
      </c>
      <c r="E233" s="11"/>
    </row>
    <row r="234" spans="1:5" s="6" customFormat="1" ht="42" x14ac:dyDescent="0.25">
      <c r="A234" s="7" t="s">
        <v>6</v>
      </c>
      <c r="B234" s="14">
        <v>4</v>
      </c>
      <c r="C234" s="7" t="s">
        <v>201</v>
      </c>
      <c r="D234" s="10">
        <v>32</v>
      </c>
      <c r="E234" s="11"/>
    </row>
    <row r="235" spans="1:5" s="6" customFormat="1" ht="42" x14ac:dyDescent="0.25">
      <c r="A235" s="7" t="s">
        <v>6</v>
      </c>
      <c r="B235" s="14">
        <v>4</v>
      </c>
      <c r="C235" s="7" t="s">
        <v>202</v>
      </c>
      <c r="D235" s="10">
        <v>169</v>
      </c>
      <c r="E235" s="11"/>
    </row>
    <row r="236" spans="1:5" s="6" customFormat="1" ht="42" x14ac:dyDescent="0.25">
      <c r="A236" s="7" t="s">
        <v>6</v>
      </c>
      <c r="B236" s="14">
        <v>4</v>
      </c>
      <c r="C236" s="7" t="s">
        <v>203</v>
      </c>
      <c r="D236" s="10">
        <v>7</v>
      </c>
      <c r="E236" s="11"/>
    </row>
    <row r="237" spans="1:5" s="6" customFormat="1" ht="21" x14ac:dyDescent="0.25">
      <c r="A237" s="7" t="s">
        <v>6</v>
      </c>
      <c r="B237" s="14">
        <v>4</v>
      </c>
      <c r="C237" s="7" t="s">
        <v>204</v>
      </c>
      <c r="D237" s="10">
        <v>115</v>
      </c>
      <c r="E237" s="11"/>
    </row>
    <row r="238" spans="1:5" s="6" customFormat="1" ht="42" x14ac:dyDescent="0.25">
      <c r="A238" s="7" t="s">
        <v>6</v>
      </c>
      <c r="B238" s="14">
        <v>4</v>
      </c>
      <c r="C238" s="7" t="s">
        <v>205</v>
      </c>
      <c r="D238" s="10">
        <v>120</v>
      </c>
      <c r="E238" s="11"/>
    </row>
    <row r="239" spans="1:5" s="6" customFormat="1" ht="42" x14ac:dyDescent="0.25">
      <c r="A239" s="7" t="s">
        <v>6</v>
      </c>
      <c r="B239" s="14">
        <v>4</v>
      </c>
      <c r="C239" s="7" t="s">
        <v>206</v>
      </c>
      <c r="D239" s="10">
        <v>10</v>
      </c>
      <c r="E239" s="11"/>
    </row>
    <row r="240" spans="1:5" s="6" customFormat="1" ht="42" x14ac:dyDescent="0.25">
      <c r="A240" s="7" t="s">
        <v>6</v>
      </c>
      <c r="B240" s="14">
        <v>4</v>
      </c>
      <c r="C240" s="7" t="s">
        <v>207</v>
      </c>
      <c r="D240" s="10">
        <v>4</v>
      </c>
      <c r="E240" s="11"/>
    </row>
    <row r="241" spans="1:5" s="6" customFormat="1" ht="42" x14ac:dyDescent="0.25">
      <c r="A241" s="7" t="s">
        <v>6</v>
      </c>
      <c r="B241" s="14">
        <v>4</v>
      </c>
      <c r="C241" s="7" t="s">
        <v>207</v>
      </c>
      <c r="D241" s="10">
        <v>4</v>
      </c>
      <c r="E241" s="11"/>
    </row>
    <row r="242" spans="1:5" s="6" customFormat="1" ht="42" x14ac:dyDescent="0.25">
      <c r="A242" s="7" t="s">
        <v>6</v>
      </c>
      <c r="B242" s="14">
        <v>4</v>
      </c>
      <c r="C242" s="7" t="s">
        <v>207</v>
      </c>
      <c r="D242" s="10">
        <v>4</v>
      </c>
      <c r="E242" s="11"/>
    </row>
    <row r="243" spans="1:5" s="6" customFormat="1" ht="42" x14ac:dyDescent="0.25">
      <c r="A243" s="7" t="s">
        <v>6</v>
      </c>
      <c r="B243" s="14">
        <v>4</v>
      </c>
      <c r="C243" s="7" t="s">
        <v>208</v>
      </c>
      <c r="D243" s="10">
        <v>169</v>
      </c>
      <c r="E243" s="11"/>
    </row>
    <row r="244" spans="1:5" s="6" customFormat="1" ht="42" x14ac:dyDescent="0.25">
      <c r="A244" s="7" t="s">
        <v>6</v>
      </c>
      <c r="B244" s="14">
        <v>4</v>
      </c>
      <c r="C244" s="7" t="s">
        <v>209</v>
      </c>
      <c r="D244" s="10">
        <v>115</v>
      </c>
      <c r="E244" s="11"/>
    </row>
    <row r="245" spans="1:5" s="6" customFormat="1" ht="63" x14ac:dyDescent="0.25">
      <c r="A245" s="7" t="s">
        <v>6</v>
      </c>
      <c r="B245" s="14">
        <v>4</v>
      </c>
      <c r="C245" s="7" t="s">
        <v>210</v>
      </c>
      <c r="D245" s="10">
        <v>30</v>
      </c>
      <c r="E245" s="11"/>
    </row>
    <row r="246" spans="1:5" s="6" customFormat="1" ht="42" x14ac:dyDescent="0.25">
      <c r="A246" s="7" t="s">
        <v>6</v>
      </c>
      <c r="B246" s="14">
        <v>3</v>
      </c>
      <c r="C246" s="7" t="s">
        <v>211</v>
      </c>
      <c r="D246" s="10">
        <v>45</v>
      </c>
      <c r="E246" s="11"/>
    </row>
    <row r="247" spans="1:5" s="6" customFormat="1" ht="63" x14ac:dyDescent="0.25">
      <c r="A247" s="7" t="s">
        <v>6</v>
      </c>
      <c r="B247" s="14">
        <v>4</v>
      </c>
      <c r="C247" s="7" t="s">
        <v>212</v>
      </c>
      <c r="D247" s="10">
        <v>100</v>
      </c>
      <c r="E247" s="11"/>
    </row>
    <row r="248" spans="1:5" s="6" customFormat="1" ht="21" x14ac:dyDescent="0.25">
      <c r="A248" s="7" t="s">
        <v>6</v>
      </c>
      <c r="B248" s="14">
        <v>1</v>
      </c>
      <c r="C248" s="7" t="s">
        <v>213</v>
      </c>
      <c r="D248" s="10">
        <v>26</v>
      </c>
      <c r="E248" s="11"/>
    </row>
    <row r="249" spans="1:5" s="6" customFormat="1" ht="21" x14ac:dyDescent="0.25">
      <c r="A249" s="7" t="s">
        <v>6</v>
      </c>
      <c r="B249" s="14">
        <v>7</v>
      </c>
      <c r="C249" s="7" t="s">
        <v>45</v>
      </c>
      <c r="D249" s="10">
        <v>152</v>
      </c>
      <c r="E249" s="11"/>
    </row>
    <row r="250" spans="1:5" s="6" customFormat="1" ht="21" x14ac:dyDescent="0.25">
      <c r="A250" s="7" t="s">
        <v>6</v>
      </c>
      <c r="B250" s="14">
        <v>4</v>
      </c>
      <c r="C250" s="7" t="s">
        <v>214</v>
      </c>
      <c r="D250" s="10">
        <v>210</v>
      </c>
      <c r="E250" s="11"/>
    </row>
    <row r="251" spans="1:5" s="6" customFormat="1" ht="42" x14ac:dyDescent="0.25">
      <c r="A251" s="7" t="s">
        <v>6</v>
      </c>
      <c r="B251" s="14">
        <v>4</v>
      </c>
      <c r="C251" s="7" t="s">
        <v>215</v>
      </c>
      <c r="D251" s="10">
        <v>37</v>
      </c>
      <c r="E251" s="11"/>
    </row>
    <row r="252" spans="1:5" s="6" customFormat="1" ht="21" x14ac:dyDescent="0.25">
      <c r="A252" s="7" t="s">
        <v>6</v>
      </c>
      <c r="B252" s="14">
        <v>3</v>
      </c>
      <c r="C252" s="7" t="s">
        <v>216</v>
      </c>
      <c r="D252" s="10">
        <v>420</v>
      </c>
      <c r="E252" s="11"/>
    </row>
    <row r="253" spans="1:5" s="6" customFormat="1" ht="42" x14ac:dyDescent="0.25">
      <c r="A253" s="7" t="s">
        <v>6</v>
      </c>
      <c r="B253" s="14">
        <v>4</v>
      </c>
      <c r="C253" s="7" t="s">
        <v>217</v>
      </c>
      <c r="D253" s="10">
        <v>170</v>
      </c>
      <c r="E253" s="11"/>
    </row>
    <row r="254" spans="1:5" s="6" customFormat="1" ht="21" x14ac:dyDescent="0.25">
      <c r="A254" s="7" t="s">
        <v>6</v>
      </c>
      <c r="B254" s="14">
        <v>7</v>
      </c>
      <c r="C254" s="7" t="s">
        <v>218</v>
      </c>
      <c r="D254" s="10">
        <v>100</v>
      </c>
      <c r="E254" s="11"/>
    </row>
    <row r="255" spans="1:5" s="6" customFormat="1" ht="42" x14ac:dyDescent="0.25">
      <c r="A255" s="7" t="s">
        <v>6</v>
      </c>
      <c r="B255" s="14">
        <v>4</v>
      </c>
      <c r="C255" s="7" t="s">
        <v>219</v>
      </c>
      <c r="D255" s="10">
        <v>19</v>
      </c>
      <c r="E255" s="11"/>
    </row>
    <row r="256" spans="1:5" s="6" customFormat="1" ht="21" x14ac:dyDescent="0.25">
      <c r="A256" s="7" t="s">
        <v>6</v>
      </c>
      <c r="B256" s="14">
        <v>8</v>
      </c>
      <c r="C256" s="7" t="s">
        <v>220</v>
      </c>
      <c r="D256" s="10">
        <v>15</v>
      </c>
      <c r="E256" s="11"/>
    </row>
    <row r="257" spans="1:5" s="6" customFormat="1" ht="21" x14ac:dyDescent="0.25">
      <c r="A257" s="7" t="s">
        <v>6</v>
      </c>
      <c r="B257" s="14">
        <v>4</v>
      </c>
      <c r="C257" s="7" t="s">
        <v>120</v>
      </c>
      <c r="D257" s="10">
        <v>80</v>
      </c>
      <c r="E257" s="11"/>
    </row>
    <row r="258" spans="1:5" s="6" customFormat="1" ht="42" x14ac:dyDescent="0.25">
      <c r="A258" s="7" t="s">
        <v>6</v>
      </c>
      <c r="B258" s="14" t="s">
        <v>60</v>
      </c>
      <c r="C258" s="7" t="s">
        <v>221</v>
      </c>
      <c r="D258" s="10">
        <v>282</v>
      </c>
      <c r="E258" s="11"/>
    </row>
    <row r="259" spans="1:5" s="6" customFormat="1" ht="42" x14ac:dyDescent="0.25">
      <c r="A259" s="7" t="s">
        <v>6</v>
      </c>
      <c r="B259" s="14">
        <v>7</v>
      </c>
      <c r="C259" s="7" t="s">
        <v>222</v>
      </c>
      <c r="D259" s="10">
        <v>147</v>
      </c>
      <c r="E259" s="11"/>
    </row>
    <row r="260" spans="1:5" s="6" customFormat="1" ht="42" x14ac:dyDescent="0.25">
      <c r="A260" s="7" t="s">
        <v>6</v>
      </c>
      <c r="B260" s="14" t="s">
        <v>33</v>
      </c>
      <c r="C260" s="7" t="s">
        <v>223</v>
      </c>
      <c r="D260" s="10">
        <v>50</v>
      </c>
      <c r="E260" s="11"/>
    </row>
    <row r="261" spans="1:5" s="6" customFormat="1" ht="63" x14ac:dyDescent="0.25">
      <c r="A261" s="7" t="s">
        <v>6</v>
      </c>
      <c r="B261" s="14">
        <v>4</v>
      </c>
      <c r="C261" s="7" t="s">
        <v>224</v>
      </c>
      <c r="D261" s="10">
        <v>159</v>
      </c>
      <c r="E261" s="11"/>
    </row>
    <row r="262" spans="1:5" s="6" customFormat="1" ht="42" x14ac:dyDescent="0.25">
      <c r="A262" s="7" t="s">
        <v>6</v>
      </c>
      <c r="B262" s="14">
        <v>1</v>
      </c>
      <c r="C262" s="7" t="s">
        <v>225</v>
      </c>
      <c r="D262" s="10">
        <v>51</v>
      </c>
      <c r="E262" s="11"/>
    </row>
    <row r="263" spans="1:5" s="6" customFormat="1" ht="21" x14ac:dyDescent="0.25">
      <c r="A263" s="7" t="s">
        <v>6</v>
      </c>
      <c r="B263" s="14">
        <v>4</v>
      </c>
      <c r="C263" s="7" t="s">
        <v>226</v>
      </c>
      <c r="D263" s="10">
        <v>5</v>
      </c>
      <c r="E263" s="11"/>
    </row>
    <row r="264" spans="1:5" s="6" customFormat="1" ht="42" x14ac:dyDescent="0.25">
      <c r="A264" s="7" t="s">
        <v>6</v>
      </c>
      <c r="B264" s="14">
        <v>4</v>
      </c>
      <c r="C264" s="7" t="s">
        <v>227</v>
      </c>
      <c r="D264" s="10">
        <v>48</v>
      </c>
      <c r="E264" s="11"/>
    </row>
    <row r="265" spans="1:5" s="6" customFormat="1" ht="42" x14ac:dyDescent="0.25">
      <c r="A265" s="7" t="s">
        <v>6</v>
      </c>
      <c r="B265" s="14">
        <v>7</v>
      </c>
      <c r="C265" s="7" t="s">
        <v>228</v>
      </c>
      <c r="D265" s="10">
        <v>88</v>
      </c>
      <c r="E265" s="11"/>
    </row>
    <row r="266" spans="1:5" s="6" customFormat="1" ht="21" x14ac:dyDescent="0.25">
      <c r="A266" s="7" t="s">
        <v>6</v>
      </c>
      <c r="B266" s="14">
        <v>1</v>
      </c>
      <c r="C266" s="7" t="s">
        <v>229</v>
      </c>
      <c r="D266" s="10">
        <v>30</v>
      </c>
      <c r="E266" s="11"/>
    </row>
    <row r="267" spans="1:5" s="6" customFormat="1" ht="21" x14ac:dyDescent="0.25">
      <c r="A267" s="7" t="s">
        <v>6</v>
      </c>
      <c r="B267" s="14">
        <v>1</v>
      </c>
      <c r="C267" s="7" t="s">
        <v>229</v>
      </c>
      <c r="D267" s="10">
        <v>30</v>
      </c>
      <c r="E267" s="11"/>
    </row>
    <row r="268" spans="1:5" s="6" customFormat="1" ht="42" x14ac:dyDescent="0.25">
      <c r="A268" s="7" t="s">
        <v>6</v>
      </c>
      <c r="B268" s="14">
        <v>3</v>
      </c>
      <c r="C268" s="7" t="s">
        <v>230</v>
      </c>
      <c r="D268" s="10">
        <v>20</v>
      </c>
      <c r="E268" s="11"/>
    </row>
    <row r="269" spans="1:5" s="6" customFormat="1" ht="42" x14ac:dyDescent="0.25">
      <c r="A269" s="7" t="s">
        <v>6</v>
      </c>
      <c r="B269" s="14">
        <v>3</v>
      </c>
      <c r="C269" s="7" t="s">
        <v>231</v>
      </c>
      <c r="D269" s="10">
        <v>71</v>
      </c>
      <c r="E269" s="11"/>
    </row>
    <row r="270" spans="1:5" s="6" customFormat="1" ht="63" x14ac:dyDescent="0.25">
      <c r="A270" s="7" t="s">
        <v>6</v>
      </c>
      <c r="B270" s="14">
        <v>4</v>
      </c>
      <c r="C270" s="7" t="s">
        <v>232</v>
      </c>
      <c r="D270" s="10">
        <v>46</v>
      </c>
      <c r="E270" s="11"/>
    </row>
    <row r="271" spans="1:5" s="6" customFormat="1" ht="21" x14ac:dyDescent="0.25">
      <c r="A271" s="7" t="s">
        <v>6</v>
      </c>
      <c r="B271" s="14">
        <v>3</v>
      </c>
      <c r="C271" s="7" t="s">
        <v>233</v>
      </c>
      <c r="D271" s="10">
        <v>263</v>
      </c>
      <c r="E271" s="11"/>
    </row>
    <row r="272" spans="1:5" s="6" customFormat="1" ht="42" x14ac:dyDescent="0.25">
      <c r="A272" s="7" t="s">
        <v>6</v>
      </c>
      <c r="B272" s="14">
        <v>4</v>
      </c>
      <c r="C272" s="7" t="s">
        <v>234</v>
      </c>
      <c r="D272" s="10">
        <v>7</v>
      </c>
      <c r="E272" s="11"/>
    </row>
    <row r="273" spans="1:5" s="6" customFormat="1" ht="21" x14ac:dyDescent="0.25">
      <c r="A273" s="7" t="s">
        <v>6</v>
      </c>
      <c r="B273" s="14">
        <v>4</v>
      </c>
      <c r="C273" s="7" t="s">
        <v>235</v>
      </c>
      <c r="D273" s="10">
        <v>7</v>
      </c>
      <c r="E273" s="11"/>
    </row>
    <row r="274" spans="1:5" s="6" customFormat="1" ht="21" x14ac:dyDescent="0.25">
      <c r="A274" s="7" t="s">
        <v>6</v>
      </c>
      <c r="B274" s="14">
        <v>4</v>
      </c>
      <c r="C274" s="7" t="s">
        <v>236</v>
      </c>
      <c r="D274" s="10">
        <v>58</v>
      </c>
      <c r="E274" s="11"/>
    </row>
    <row r="275" spans="1:5" s="6" customFormat="1" ht="21" x14ac:dyDescent="0.25">
      <c r="A275" s="7" t="s">
        <v>6</v>
      </c>
      <c r="B275" s="14">
        <v>4</v>
      </c>
      <c r="C275" s="7" t="s">
        <v>237</v>
      </c>
      <c r="D275" s="10">
        <v>49</v>
      </c>
      <c r="E275" s="11"/>
    </row>
    <row r="276" spans="1:5" s="6" customFormat="1" ht="21" x14ac:dyDescent="0.25">
      <c r="A276" s="7" t="s">
        <v>6</v>
      </c>
      <c r="B276" s="14">
        <v>4</v>
      </c>
      <c r="C276" s="7" t="s">
        <v>238</v>
      </c>
      <c r="D276" s="10">
        <v>143</v>
      </c>
      <c r="E276" s="11"/>
    </row>
    <row r="277" spans="1:5" s="6" customFormat="1" ht="42" x14ac:dyDescent="0.25">
      <c r="A277" s="7" t="s">
        <v>6</v>
      </c>
      <c r="B277" s="14">
        <v>4</v>
      </c>
      <c r="C277" s="7" t="s">
        <v>239</v>
      </c>
      <c r="D277" s="10">
        <v>193</v>
      </c>
      <c r="E277" s="11"/>
    </row>
    <row r="278" spans="1:5" s="6" customFormat="1" ht="21" x14ac:dyDescent="0.25">
      <c r="A278" s="7" t="s">
        <v>6</v>
      </c>
      <c r="B278" s="14">
        <v>4</v>
      </c>
      <c r="C278" s="7" t="s">
        <v>240</v>
      </c>
      <c r="D278" s="10">
        <v>80</v>
      </c>
      <c r="E278" s="11"/>
    </row>
    <row r="279" spans="1:5" s="6" customFormat="1" ht="21" x14ac:dyDescent="0.25">
      <c r="A279" s="7" t="s">
        <v>6</v>
      </c>
      <c r="B279" s="14">
        <v>7</v>
      </c>
      <c r="C279" s="7" t="s">
        <v>45</v>
      </c>
      <c r="D279" s="10">
        <v>38</v>
      </c>
      <c r="E279" s="11"/>
    </row>
    <row r="280" spans="1:5" s="6" customFormat="1" ht="42" x14ac:dyDescent="0.25">
      <c r="A280" s="7" t="s">
        <v>6</v>
      </c>
      <c r="B280" s="14">
        <v>8</v>
      </c>
      <c r="C280" s="7" t="s">
        <v>241</v>
      </c>
      <c r="D280" s="10">
        <v>15</v>
      </c>
      <c r="E280" s="11"/>
    </row>
    <row r="281" spans="1:5" s="6" customFormat="1" ht="42" x14ac:dyDescent="0.25">
      <c r="A281" s="7" t="s">
        <v>6</v>
      </c>
      <c r="B281" s="14">
        <v>4</v>
      </c>
      <c r="C281" s="7" t="s">
        <v>242</v>
      </c>
      <c r="D281" s="10">
        <v>181</v>
      </c>
      <c r="E281" s="11"/>
    </row>
    <row r="282" spans="1:5" s="6" customFormat="1" ht="42" x14ac:dyDescent="0.25">
      <c r="A282" s="7" t="s">
        <v>6</v>
      </c>
      <c r="B282" s="14">
        <v>4</v>
      </c>
      <c r="C282" s="7" t="s">
        <v>243</v>
      </c>
      <c r="D282" s="10">
        <v>51</v>
      </c>
      <c r="E282" s="11"/>
    </row>
    <row r="283" spans="1:5" s="6" customFormat="1" ht="42" x14ac:dyDescent="0.25">
      <c r="A283" s="7" t="s">
        <v>6</v>
      </c>
      <c r="B283" s="14">
        <v>4</v>
      </c>
      <c r="C283" s="7" t="s">
        <v>244</v>
      </c>
      <c r="D283" s="10">
        <v>43</v>
      </c>
      <c r="E283" s="11"/>
    </row>
    <row r="284" spans="1:5" s="6" customFormat="1" ht="21" x14ac:dyDescent="0.25">
      <c r="A284" s="7" t="s">
        <v>6</v>
      </c>
      <c r="B284" s="14">
        <v>4</v>
      </c>
      <c r="C284" s="7" t="s">
        <v>245</v>
      </c>
      <c r="D284" s="10">
        <v>7</v>
      </c>
      <c r="E284" s="11"/>
    </row>
    <row r="285" spans="1:5" s="6" customFormat="1" ht="42" x14ac:dyDescent="0.25">
      <c r="A285" s="7" t="s">
        <v>6</v>
      </c>
      <c r="B285" s="14" t="s">
        <v>11</v>
      </c>
      <c r="C285" s="7" t="s">
        <v>246</v>
      </c>
      <c r="D285" s="10">
        <v>237</v>
      </c>
      <c r="E285" s="11"/>
    </row>
    <row r="286" spans="1:5" s="6" customFormat="1" ht="42" x14ac:dyDescent="0.25">
      <c r="A286" s="7" t="s">
        <v>6</v>
      </c>
      <c r="B286" s="14">
        <v>4</v>
      </c>
      <c r="C286" s="7" t="s">
        <v>247</v>
      </c>
      <c r="D286" s="10">
        <v>70</v>
      </c>
      <c r="E286" s="11"/>
    </row>
    <row r="287" spans="1:5" s="6" customFormat="1" ht="21" x14ac:dyDescent="0.25">
      <c r="A287" s="7" t="s">
        <v>6</v>
      </c>
      <c r="B287" s="14">
        <v>7</v>
      </c>
      <c r="C287" s="7" t="s">
        <v>45</v>
      </c>
      <c r="D287" s="10">
        <v>81</v>
      </c>
      <c r="E287" s="11"/>
    </row>
    <row r="288" spans="1:5" s="6" customFormat="1" ht="63" x14ac:dyDescent="0.25">
      <c r="A288" s="7" t="s">
        <v>6</v>
      </c>
      <c r="B288" s="14">
        <v>3</v>
      </c>
      <c r="C288" s="7" t="s">
        <v>248</v>
      </c>
      <c r="D288" s="10">
        <v>54</v>
      </c>
      <c r="E288" s="11"/>
    </row>
    <row r="289" spans="1:5" s="6" customFormat="1" ht="42" x14ac:dyDescent="0.25">
      <c r="A289" s="7" t="s">
        <v>6</v>
      </c>
      <c r="B289" s="14">
        <v>4</v>
      </c>
      <c r="C289" s="7" t="s">
        <v>249</v>
      </c>
      <c r="D289" s="10">
        <v>57</v>
      </c>
      <c r="E289" s="11"/>
    </row>
    <row r="290" spans="1:5" s="6" customFormat="1" ht="42" x14ac:dyDescent="0.25">
      <c r="A290" s="7" t="s">
        <v>6</v>
      </c>
      <c r="B290" s="14">
        <v>4</v>
      </c>
      <c r="C290" s="7" t="s">
        <v>249</v>
      </c>
      <c r="D290" s="10">
        <v>56</v>
      </c>
      <c r="E290" s="11"/>
    </row>
    <row r="291" spans="1:5" s="6" customFormat="1" ht="42" x14ac:dyDescent="0.25">
      <c r="A291" s="7" t="s">
        <v>6</v>
      </c>
      <c r="B291" s="14">
        <v>4</v>
      </c>
      <c r="C291" s="7" t="s">
        <v>250</v>
      </c>
      <c r="D291" s="10">
        <v>91</v>
      </c>
      <c r="E291" s="11"/>
    </row>
    <row r="292" spans="1:5" s="6" customFormat="1" ht="63" x14ac:dyDescent="0.25">
      <c r="A292" s="7" t="s">
        <v>6</v>
      </c>
      <c r="B292" s="14">
        <v>4</v>
      </c>
      <c r="C292" s="7" t="s">
        <v>251</v>
      </c>
      <c r="D292" s="10">
        <v>170</v>
      </c>
      <c r="E292" s="11"/>
    </row>
    <row r="293" spans="1:5" s="6" customFormat="1" ht="42" x14ac:dyDescent="0.25">
      <c r="A293" s="7" t="s">
        <v>6</v>
      </c>
      <c r="B293" s="14">
        <v>7</v>
      </c>
      <c r="C293" s="7" t="s">
        <v>252</v>
      </c>
      <c r="D293" s="10">
        <v>258</v>
      </c>
      <c r="E293" s="11"/>
    </row>
    <row r="294" spans="1:5" s="6" customFormat="1" ht="42" x14ac:dyDescent="0.25">
      <c r="A294" s="7" t="s">
        <v>6</v>
      </c>
      <c r="B294" s="14">
        <v>4</v>
      </c>
      <c r="C294" s="7" t="s">
        <v>253</v>
      </c>
      <c r="D294" s="10">
        <v>17</v>
      </c>
      <c r="E294" s="11"/>
    </row>
    <row r="295" spans="1:5" s="6" customFormat="1" ht="21" x14ac:dyDescent="0.25">
      <c r="A295" s="7" t="s">
        <v>6</v>
      </c>
      <c r="B295" s="14">
        <v>4</v>
      </c>
      <c r="C295" s="7" t="s">
        <v>254</v>
      </c>
      <c r="D295" s="10">
        <v>70</v>
      </c>
      <c r="E295" s="11"/>
    </row>
    <row r="296" spans="1:5" s="6" customFormat="1" ht="63" x14ac:dyDescent="0.25">
      <c r="A296" s="7" t="s">
        <v>6</v>
      </c>
      <c r="B296" s="14">
        <v>4</v>
      </c>
      <c r="C296" s="7" t="s">
        <v>255</v>
      </c>
      <c r="D296" s="10">
        <v>23</v>
      </c>
      <c r="E296" s="11"/>
    </row>
    <row r="297" spans="1:5" s="6" customFormat="1" ht="63" x14ac:dyDescent="0.25">
      <c r="A297" s="7" t="s">
        <v>6</v>
      </c>
      <c r="B297" s="14" t="s">
        <v>11</v>
      </c>
      <c r="C297" s="7" t="s">
        <v>256</v>
      </c>
      <c r="D297" s="10">
        <v>14</v>
      </c>
      <c r="E297" s="11"/>
    </row>
    <row r="298" spans="1:5" s="6" customFormat="1" ht="21" x14ac:dyDescent="0.25">
      <c r="A298" s="7" t="s">
        <v>6</v>
      </c>
      <c r="B298" s="14">
        <v>7</v>
      </c>
      <c r="C298" s="7" t="s">
        <v>257</v>
      </c>
      <c r="D298" s="10">
        <v>52</v>
      </c>
      <c r="E298" s="15"/>
    </row>
    <row r="299" spans="1:5" s="6" customFormat="1" ht="42" x14ac:dyDescent="0.25">
      <c r="A299" s="7" t="s">
        <v>6</v>
      </c>
      <c r="B299" s="14">
        <v>4</v>
      </c>
      <c r="C299" s="7" t="s">
        <v>258</v>
      </c>
      <c r="D299" s="10">
        <v>5</v>
      </c>
      <c r="E299" s="15"/>
    </row>
    <row r="300" spans="1:5" s="6" customFormat="1" ht="21" x14ac:dyDescent="0.25">
      <c r="A300" s="7" t="s">
        <v>6</v>
      </c>
      <c r="B300" s="14">
        <v>4</v>
      </c>
      <c r="C300" s="7" t="s">
        <v>259</v>
      </c>
      <c r="D300" s="10">
        <v>15</v>
      </c>
      <c r="E300" s="15"/>
    </row>
    <row r="301" spans="1:5" s="6" customFormat="1" ht="42" x14ac:dyDescent="0.25">
      <c r="A301" s="7" t="s">
        <v>6</v>
      </c>
      <c r="B301" s="14">
        <v>7</v>
      </c>
      <c r="C301" s="7" t="s">
        <v>260</v>
      </c>
      <c r="D301" s="10">
        <v>90</v>
      </c>
      <c r="E301" s="15"/>
    </row>
    <row r="302" spans="1:5" s="6" customFormat="1" ht="42" x14ac:dyDescent="0.25">
      <c r="A302" s="7" t="s">
        <v>6</v>
      </c>
      <c r="B302" s="14">
        <v>7</v>
      </c>
      <c r="C302" s="7" t="s">
        <v>260</v>
      </c>
      <c r="D302" s="10">
        <v>90</v>
      </c>
      <c r="E302" s="15"/>
    </row>
    <row r="303" spans="1:5" s="6" customFormat="1" ht="63" x14ac:dyDescent="0.25">
      <c r="A303" s="7" t="s">
        <v>6</v>
      </c>
      <c r="B303" s="14">
        <v>4</v>
      </c>
      <c r="C303" s="7" t="s">
        <v>261</v>
      </c>
      <c r="D303" s="10">
        <v>37</v>
      </c>
      <c r="E303" s="15"/>
    </row>
    <row r="304" spans="1:5" s="6" customFormat="1" ht="42" x14ac:dyDescent="0.25">
      <c r="A304" s="7" t="s">
        <v>6</v>
      </c>
      <c r="B304" s="14" t="s">
        <v>262</v>
      </c>
      <c r="C304" s="7" t="s">
        <v>263</v>
      </c>
      <c r="D304" s="10">
        <v>111</v>
      </c>
      <c r="E304" s="15"/>
    </row>
    <row r="305" spans="1:5" s="6" customFormat="1" ht="42" x14ac:dyDescent="0.25">
      <c r="A305" s="7" t="s">
        <v>6</v>
      </c>
      <c r="B305" s="14">
        <v>3</v>
      </c>
      <c r="C305" s="7" t="s">
        <v>264</v>
      </c>
      <c r="D305" s="10">
        <v>69</v>
      </c>
      <c r="E305" s="15"/>
    </row>
    <row r="306" spans="1:5" s="6" customFormat="1" ht="21" x14ac:dyDescent="0.25">
      <c r="A306" s="7" t="s">
        <v>6</v>
      </c>
      <c r="B306" s="14">
        <v>1</v>
      </c>
      <c r="C306" s="7" t="s">
        <v>265</v>
      </c>
      <c r="D306" s="10">
        <v>130</v>
      </c>
      <c r="E306" s="15"/>
    </row>
    <row r="307" spans="1:5" s="6" customFormat="1" ht="21" x14ac:dyDescent="0.25">
      <c r="A307" s="7" t="s">
        <v>6</v>
      </c>
      <c r="B307" s="14">
        <v>1</v>
      </c>
      <c r="C307" s="7" t="s">
        <v>265</v>
      </c>
      <c r="D307" s="10">
        <v>125</v>
      </c>
      <c r="E307" s="15"/>
    </row>
    <row r="308" spans="1:5" s="6" customFormat="1" ht="42" x14ac:dyDescent="0.25">
      <c r="A308" s="7" t="s">
        <v>6</v>
      </c>
      <c r="B308" s="14">
        <v>7</v>
      </c>
      <c r="C308" s="7" t="s">
        <v>228</v>
      </c>
      <c r="D308" s="10">
        <v>88</v>
      </c>
      <c r="E308" s="15"/>
    </row>
    <row r="309" spans="1:5" s="6" customFormat="1" ht="42" x14ac:dyDescent="0.25">
      <c r="A309" s="7" t="s">
        <v>6</v>
      </c>
      <c r="B309" s="14">
        <v>3</v>
      </c>
      <c r="C309" s="7" t="s">
        <v>266</v>
      </c>
      <c r="D309" s="10">
        <v>84</v>
      </c>
      <c r="E309" s="11"/>
    </row>
    <row r="310" spans="1:5" s="6" customFormat="1" ht="21" x14ac:dyDescent="0.25">
      <c r="A310" s="7" t="s">
        <v>6</v>
      </c>
      <c r="B310" s="14">
        <v>1</v>
      </c>
      <c r="C310" s="7" t="s">
        <v>267</v>
      </c>
      <c r="D310" s="10">
        <v>32</v>
      </c>
      <c r="E310" s="11"/>
    </row>
    <row r="311" spans="1:5" s="6" customFormat="1" ht="42" x14ac:dyDescent="0.25">
      <c r="A311" s="7" t="s">
        <v>6</v>
      </c>
      <c r="B311" s="14">
        <v>4</v>
      </c>
      <c r="C311" s="7" t="s">
        <v>268</v>
      </c>
      <c r="D311" s="10">
        <v>26</v>
      </c>
      <c r="E311" s="15"/>
    </row>
    <row r="312" spans="1:5" s="6" customFormat="1" ht="42" x14ac:dyDescent="0.25">
      <c r="A312" s="7" t="s">
        <v>6</v>
      </c>
      <c r="B312" s="14">
        <v>3</v>
      </c>
      <c r="C312" s="7" t="s">
        <v>269</v>
      </c>
      <c r="D312" s="10">
        <v>49</v>
      </c>
      <c r="E312" s="15"/>
    </row>
    <row r="313" spans="1:5" s="6" customFormat="1" ht="42" x14ac:dyDescent="0.25">
      <c r="A313" s="7" t="s">
        <v>6</v>
      </c>
      <c r="B313" s="14">
        <v>3</v>
      </c>
      <c r="C313" s="7" t="s">
        <v>270</v>
      </c>
      <c r="D313" s="10">
        <v>129</v>
      </c>
      <c r="E313" s="11"/>
    </row>
    <row r="314" spans="1:5" s="6" customFormat="1" ht="42" x14ac:dyDescent="0.25">
      <c r="A314" s="7" t="s">
        <v>6</v>
      </c>
      <c r="B314" s="14">
        <v>4</v>
      </c>
      <c r="C314" s="7" t="s">
        <v>271</v>
      </c>
      <c r="D314" s="10">
        <v>100</v>
      </c>
      <c r="E314" s="11"/>
    </row>
    <row r="315" spans="1:5" s="6" customFormat="1" ht="42" x14ac:dyDescent="0.25">
      <c r="A315" s="7" t="s">
        <v>6</v>
      </c>
      <c r="B315" s="14">
        <v>4</v>
      </c>
      <c r="C315" s="7" t="s">
        <v>271</v>
      </c>
      <c r="D315" s="10">
        <v>100</v>
      </c>
      <c r="E315" s="11"/>
    </row>
    <row r="316" spans="1:5" s="6" customFormat="1" ht="42" x14ac:dyDescent="0.25">
      <c r="A316" s="7" t="s">
        <v>6</v>
      </c>
      <c r="B316" s="14">
        <v>4</v>
      </c>
      <c r="C316" s="7" t="s">
        <v>272</v>
      </c>
      <c r="D316" s="10">
        <v>72</v>
      </c>
      <c r="E316" s="11"/>
    </row>
    <row r="317" spans="1:5" s="6" customFormat="1" ht="63" x14ac:dyDescent="0.25">
      <c r="A317" s="7" t="s">
        <v>6</v>
      </c>
      <c r="B317" s="14">
        <v>4</v>
      </c>
      <c r="C317" s="7" t="s">
        <v>273</v>
      </c>
      <c r="D317" s="10">
        <v>60</v>
      </c>
      <c r="E317" s="11"/>
    </row>
    <row r="318" spans="1:5" s="6" customFormat="1" ht="63" x14ac:dyDescent="0.25">
      <c r="A318" s="7" t="s">
        <v>6</v>
      </c>
      <c r="B318" s="14">
        <v>7</v>
      </c>
      <c r="C318" s="7" t="s">
        <v>274</v>
      </c>
      <c r="D318" s="10">
        <v>70</v>
      </c>
      <c r="E318" s="11"/>
    </row>
    <row r="319" spans="1:5" s="6" customFormat="1" ht="42" x14ac:dyDescent="0.25">
      <c r="A319" s="7" t="s">
        <v>6</v>
      </c>
      <c r="B319" s="14">
        <v>4</v>
      </c>
      <c r="C319" s="7" t="s">
        <v>275</v>
      </c>
      <c r="D319" s="10">
        <v>86</v>
      </c>
      <c r="E319" s="11"/>
    </row>
    <row r="320" spans="1:5" s="6" customFormat="1" ht="63" x14ac:dyDescent="0.25">
      <c r="A320" s="7" t="s">
        <v>6</v>
      </c>
      <c r="B320" s="14">
        <v>3</v>
      </c>
      <c r="C320" s="7" t="s">
        <v>276</v>
      </c>
      <c r="D320" s="10">
        <v>39</v>
      </c>
      <c r="E320" s="11"/>
    </row>
    <row r="321" spans="1:5" s="6" customFormat="1" ht="42" x14ac:dyDescent="0.25">
      <c r="A321" s="7" t="s">
        <v>6</v>
      </c>
      <c r="B321" s="14">
        <v>3</v>
      </c>
      <c r="C321" s="7" t="s">
        <v>277</v>
      </c>
      <c r="D321" s="10">
        <v>38</v>
      </c>
      <c r="E321" s="11"/>
    </row>
    <row r="322" spans="1:5" s="6" customFormat="1" ht="42" x14ac:dyDescent="0.25">
      <c r="A322" s="7" t="s">
        <v>6</v>
      </c>
      <c r="B322" s="14">
        <v>3</v>
      </c>
      <c r="C322" s="7" t="s">
        <v>278</v>
      </c>
      <c r="D322" s="10">
        <v>36</v>
      </c>
      <c r="E322" s="11"/>
    </row>
    <row r="323" spans="1:5" s="6" customFormat="1" ht="42" x14ac:dyDescent="0.25">
      <c r="A323" s="7" t="s">
        <v>6</v>
      </c>
      <c r="B323" s="14">
        <v>3</v>
      </c>
      <c r="C323" s="7" t="s">
        <v>279</v>
      </c>
      <c r="D323" s="10">
        <v>27</v>
      </c>
      <c r="E323" s="11"/>
    </row>
    <row r="324" spans="1:5" s="6" customFormat="1" ht="21" x14ac:dyDescent="0.25">
      <c r="A324" s="7" t="s">
        <v>6</v>
      </c>
      <c r="B324" s="14">
        <v>7</v>
      </c>
      <c r="C324" s="7" t="s">
        <v>45</v>
      </c>
      <c r="D324" s="10">
        <v>64</v>
      </c>
      <c r="E324" s="11"/>
    </row>
    <row r="325" spans="1:5" s="6" customFormat="1" ht="21" x14ac:dyDescent="0.25">
      <c r="A325" s="7" t="s">
        <v>6</v>
      </c>
      <c r="B325" s="14">
        <v>7</v>
      </c>
      <c r="C325" s="7" t="s">
        <v>280</v>
      </c>
      <c r="D325" s="10">
        <v>245</v>
      </c>
      <c r="E325" s="11"/>
    </row>
    <row r="326" spans="1:5" s="6" customFormat="1" ht="21" x14ac:dyDescent="0.25">
      <c r="A326" s="7" t="s">
        <v>6</v>
      </c>
      <c r="B326" s="14">
        <v>4</v>
      </c>
      <c r="C326" s="7" t="s">
        <v>281</v>
      </c>
      <c r="D326" s="10">
        <v>92</v>
      </c>
      <c r="E326" s="11"/>
    </row>
    <row r="327" spans="1:5" s="6" customFormat="1" ht="42" x14ac:dyDescent="0.25">
      <c r="A327" s="7" t="s">
        <v>6</v>
      </c>
      <c r="B327" s="14">
        <v>8</v>
      </c>
      <c r="C327" s="7" t="s">
        <v>282</v>
      </c>
      <c r="D327" s="10">
        <v>60</v>
      </c>
      <c r="E327" s="11"/>
    </row>
    <row r="328" spans="1:5" s="6" customFormat="1" ht="63" x14ac:dyDescent="0.25">
      <c r="A328" s="7" t="s">
        <v>6</v>
      </c>
      <c r="B328" s="14">
        <v>3</v>
      </c>
      <c r="C328" s="7" t="s">
        <v>276</v>
      </c>
      <c r="D328" s="10">
        <v>39</v>
      </c>
      <c r="E328" s="11"/>
    </row>
    <row r="329" spans="1:5" s="6" customFormat="1" ht="63" x14ac:dyDescent="0.25">
      <c r="A329" s="7" t="s">
        <v>6</v>
      </c>
      <c r="B329" s="14">
        <v>3</v>
      </c>
      <c r="C329" s="7" t="s">
        <v>276</v>
      </c>
      <c r="D329" s="10">
        <v>27</v>
      </c>
      <c r="E329" s="11"/>
    </row>
    <row r="330" spans="1:5" s="6" customFormat="1" ht="63" x14ac:dyDescent="0.25">
      <c r="A330" s="7" t="s">
        <v>6</v>
      </c>
      <c r="B330" s="14">
        <v>8</v>
      </c>
      <c r="C330" s="7" t="s">
        <v>283</v>
      </c>
      <c r="D330" s="10">
        <v>60</v>
      </c>
      <c r="E330" s="11"/>
    </row>
    <row r="331" spans="1:5" s="6" customFormat="1" ht="42" x14ac:dyDescent="0.25">
      <c r="A331" s="7" t="s">
        <v>6</v>
      </c>
      <c r="B331" s="14">
        <v>4</v>
      </c>
      <c r="C331" s="7" t="s">
        <v>284</v>
      </c>
      <c r="D331" s="10">
        <v>59</v>
      </c>
      <c r="E331" s="11"/>
    </row>
    <row r="332" spans="1:5" s="6" customFormat="1" ht="42" x14ac:dyDescent="0.25">
      <c r="A332" s="7" t="s">
        <v>6</v>
      </c>
      <c r="B332" s="14">
        <v>3</v>
      </c>
      <c r="C332" s="7" t="s">
        <v>285</v>
      </c>
      <c r="D332" s="10">
        <v>148</v>
      </c>
      <c r="E332" s="11"/>
    </row>
    <row r="333" spans="1:5" s="6" customFormat="1" ht="63" x14ac:dyDescent="0.25">
      <c r="A333" s="7" t="s">
        <v>6</v>
      </c>
      <c r="B333" s="14">
        <v>7</v>
      </c>
      <c r="C333" s="7" t="s">
        <v>286</v>
      </c>
      <c r="D333" s="10">
        <v>60</v>
      </c>
      <c r="E333" s="11"/>
    </row>
    <row r="334" spans="1:5" s="6" customFormat="1" ht="21" x14ac:dyDescent="0.25">
      <c r="A334" s="7" t="s">
        <v>6</v>
      </c>
      <c r="B334" s="14">
        <v>4</v>
      </c>
      <c r="C334" s="7" t="s">
        <v>287</v>
      </c>
      <c r="D334" s="10">
        <v>87</v>
      </c>
      <c r="E334" s="11"/>
    </row>
    <row r="335" spans="1:5" s="6" customFormat="1" ht="21" x14ac:dyDescent="0.25">
      <c r="A335" s="7" t="s">
        <v>6</v>
      </c>
      <c r="B335" s="14">
        <v>4</v>
      </c>
      <c r="C335" s="7" t="s">
        <v>288</v>
      </c>
      <c r="D335" s="10">
        <v>208</v>
      </c>
      <c r="E335" s="11"/>
    </row>
    <row r="336" spans="1:5" s="6" customFormat="1" ht="63" x14ac:dyDescent="0.25">
      <c r="A336" s="7" t="s">
        <v>6</v>
      </c>
      <c r="B336" s="14">
        <v>4</v>
      </c>
      <c r="C336" s="7" t="s">
        <v>289</v>
      </c>
      <c r="D336" s="10">
        <v>46</v>
      </c>
      <c r="E336" s="11"/>
    </row>
    <row r="337" spans="1:5" s="6" customFormat="1" ht="63" x14ac:dyDescent="0.25">
      <c r="A337" s="7" t="s">
        <v>6</v>
      </c>
      <c r="B337" s="14">
        <v>7</v>
      </c>
      <c r="C337" s="7" t="s">
        <v>290</v>
      </c>
      <c r="D337" s="10">
        <v>74</v>
      </c>
      <c r="E337" s="11"/>
    </row>
    <row r="338" spans="1:5" s="6" customFormat="1" ht="42" x14ac:dyDescent="0.25">
      <c r="A338" s="7" t="s">
        <v>6</v>
      </c>
      <c r="B338" s="14">
        <v>4</v>
      </c>
      <c r="C338" s="7" t="s">
        <v>291</v>
      </c>
      <c r="D338" s="10">
        <v>70</v>
      </c>
      <c r="E338" s="11"/>
    </row>
    <row r="339" spans="1:5" s="6" customFormat="1" ht="42" x14ac:dyDescent="0.25">
      <c r="A339" s="7" t="s">
        <v>6</v>
      </c>
      <c r="B339" s="14">
        <v>4</v>
      </c>
      <c r="C339" s="7" t="s">
        <v>292</v>
      </c>
      <c r="D339" s="10">
        <v>68</v>
      </c>
      <c r="E339" s="11"/>
    </row>
    <row r="340" spans="1:5" s="6" customFormat="1" ht="21" x14ac:dyDescent="0.25">
      <c r="A340" s="7" t="s">
        <v>6</v>
      </c>
      <c r="B340" s="14">
        <v>4</v>
      </c>
      <c r="C340" s="7" t="s">
        <v>293</v>
      </c>
      <c r="D340" s="10">
        <v>70</v>
      </c>
      <c r="E340" s="11"/>
    </row>
    <row r="341" spans="1:5" s="6" customFormat="1" ht="42" x14ac:dyDescent="0.25">
      <c r="A341" s="7" t="s">
        <v>6</v>
      </c>
      <c r="B341" s="14">
        <v>4</v>
      </c>
      <c r="C341" s="7" t="s">
        <v>294</v>
      </c>
      <c r="D341" s="10">
        <v>104</v>
      </c>
      <c r="E341" s="11"/>
    </row>
    <row r="342" spans="1:5" s="6" customFormat="1" ht="42" x14ac:dyDescent="0.25">
      <c r="A342" s="7" t="s">
        <v>6</v>
      </c>
      <c r="B342" s="14">
        <v>3</v>
      </c>
      <c r="C342" s="7" t="s">
        <v>295</v>
      </c>
      <c r="D342" s="10">
        <v>226</v>
      </c>
      <c r="E342" s="11"/>
    </row>
    <row r="343" spans="1:5" s="6" customFormat="1" ht="21" x14ac:dyDescent="0.25">
      <c r="A343" s="7" t="s">
        <v>6</v>
      </c>
      <c r="B343" s="14">
        <v>4</v>
      </c>
      <c r="C343" s="7" t="s">
        <v>296</v>
      </c>
      <c r="D343" s="10">
        <v>36</v>
      </c>
      <c r="E343" s="11"/>
    </row>
    <row r="344" spans="1:5" s="6" customFormat="1" ht="42" x14ac:dyDescent="0.25">
      <c r="A344" s="7" t="s">
        <v>6</v>
      </c>
      <c r="B344" s="14">
        <v>4</v>
      </c>
      <c r="C344" s="7" t="s">
        <v>297</v>
      </c>
      <c r="D344" s="10">
        <v>50</v>
      </c>
      <c r="E344" s="11"/>
    </row>
    <row r="345" spans="1:5" s="6" customFormat="1" ht="63" x14ac:dyDescent="0.25">
      <c r="A345" s="7" t="s">
        <v>6</v>
      </c>
      <c r="B345" s="14">
        <v>8</v>
      </c>
      <c r="C345" s="7" t="s">
        <v>298</v>
      </c>
      <c r="D345" s="10">
        <v>60</v>
      </c>
      <c r="E345" s="11"/>
    </row>
    <row r="346" spans="1:5" s="6" customFormat="1" ht="42" x14ac:dyDescent="0.25">
      <c r="A346" s="7" t="s">
        <v>6</v>
      </c>
      <c r="B346" s="14">
        <v>3</v>
      </c>
      <c r="C346" s="7" t="s">
        <v>299</v>
      </c>
      <c r="D346" s="10">
        <v>82</v>
      </c>
      <c r="E346" s="11"/>
    </row>
    <row r="347" spans="1:5" s="6" customFormat="1" ht="84" x14ac:dyDescent="0.25">
      <c r="A347" s="7" t="s">
        <v>6</v>
      </c>
      <c r="B347" s="14">
        <v>4</v>
      </c>
      <c r="C347" s="7" t="s">
        <v>300</v>
      </c>
      <c r="D347" s="10">
        <v>50</v>
      </c>
      <c r="E347" s="11"/>
    </row>
    <row r="348" spans="1:5" s="6" customFormat="1" ht="63" x14ac:dyDescent="0.25">
      <c r="A348" s="7" t="s">
        <v>6</v>
      </c>
      <c r="B348" s="14">
        <v>4</v>
      </c>
      <c r="C348" s="7" t="s">
        <v>301</v>
      </c>
      <c r="D348" s="10">
        <v>24</v>
      </c>
      <c r="E348" s="11"/>
    </row>
    <row r="349" spans="1:5" s="6" customFormat="1" ht="63" x14ac:dyDescent="0.25">
      <c r="A349" s="7" t="s">
        <v>6</v>
      </c>
      <c r="B349" s="14">
        <v>4</v>
      </c>
      <c r="C349" s="7" t="s">
        <v>302</v>
      </c>
      <c r="D349" s="10">
        <v>64</v>
      </c>
      <c r="E349" s="11"/>
    </row>
    <row r="350" spans="1:5" s="6" customFormat="1" ht="42" x14ac:dyDescent="0.25">
      <c r="A350" s="7" t="s">
        <v>6</v>
      </c>
      <c r="B350" s="14">
        <v>3</v>
      </c>
      <c r="C350" s="7" t="s">
        <v>303</v>
      </c>
      <c r="D350" s="10">
        <v>69</v>
      </c>
      <c r="E350" s="11"/>
    </row>
    <row r="351" spans="1:5" s="6" customFormat="1" ht="42" x14ac:dyDescent="0.25">
      <c r="A351" s="7" t="s">
        <v>6</v>
      </c>
      <c r="B351" s="14">
        <v>3</v>
      </c>
      <c r="C351" s="7" t="s">
        <v>304</v>
      </c>
      <c r="D351" s="10">
        <v>295</v>
      </c>
      <c r="E351" s="11"/>
    </row>
    <row r="352" spans="1:5" s="6" customFormat="1" ht="42" x14ac:dyDescent="0.25">
      <c r="A352" s="7" t="s">
        <v>6</v>
      </c>
      <c r="B352" s="14">
        <v>4</v>
      </c>
      <c r="C352" s="7" t="s">
        <v>305</v>
      </c>
      <c r="D352" s="10">
        <v>15</v>
      </c>
      <c r="E352" s="11"/>
    </row>
    <row r="353" spans="1:5" s="6" customFormat="1" ht="42" x14ac:dyDescent="0.25">
      <c r="A353" s="7" t="s">
        <v>6</v>
      </c>
      <c r="B353" s="14">
        <v>4</v>
      </c>
      <c r="C353" s="7" t="s">
        <v>306</v>
      </c>
      <c r="D353" s="10">
        <v>59</v>
      </c>
      <c r="E353" s="11"/>
    </row>
    <row r="354" spans="1:5" s="6" customFormat="1" ht="84" x14ac:dyDescent="0.25">
      <c r="A354" s="7" t="s">
        <v>6</v>
      </c>
      <c r="B354" s="14">
        <v>4</v>
      </c>
      <c r="C354" s="7" t="s">
        <v>307</v>
      </c>
      <c r="D354" s="10">
        <v>6</v>
      </c>
      <c r="E354" s="11"/>
    </row>
    <row r="355" spans="1:5" s="6" customFormat="1" ht="63" x14ac:dyDescent="0.25">
      <c r="A355" s="7" t="s">
        <v>6</v>
      </c>
      <c r="B355" s="14">
        <v>4</v>
      </c>
      <c r="C355" s="7" t="s">
        <v>308</v>
      </c>
      <c r="D355" s="10">
        <v>129</v>
      </c>
      <c r="E355" s="11"/>
    </row>
    <row r="356" spans="1:5" s="6" customFormat="1" ht="42" x14ac:dyDescent="0.25">
      <c r="A356" s="7" t="s">
        <v>6</v>
      </c>
      <c r="B356" s="14">
        <v>4</v>
      </c>
      <c r="C356" s="7" t="s">
        <v>309</v>
      </c>
      <c r="D356" s="10">
        <v>56</v>
      </c>
      <c r="E356" s="11"/>
    </row>
    <row r="357" spans="1:5" s="6" customFormat="1" ht="42" x14ac:dyDescent="0.25">
      <c r="A357" s="7" t="s">
        <v>6</v>
      </c>
      <c r="B357" s="14">
        <v>4</v>
      </c>
      <c r="C357" s="7" t="s">
        <v>310</v>
      </c>
      <c r="D357" s="10">
        <v>84</v>
      </c>
      <c r="E357" s="11"/>
    </row>
    <row r="358" spans="1:5" s="6" customFormat="1" ht="42" x14ac:dyDescent="0.25">
      <c r="A358" s="7" t="s">
        <v>6</v>
      </c>
      <c r="B358" s="14">
        <v>4</v>
      </c>
      <c r="C358" s="7" t="s">
        <v>311</v>
      </c>
      <c r="D358" s="10">
        <v>18</v>
      </c>
      <c r="E358" s="11"/>
    </row>
    <row r="359" spans="1:5" s="6" customFormat="1" ht="21" x14ac:dyDescent="0.25">
      <c r="A359" s="7" t="s">
        <v>6</v>
      </c>
      <c r="B359" s="14">
        <v>7</v>
      </c>
      <c r="C359" s="7" t="s">
        <v>45</v>
      </c>
      <c r="D359" s="10">
        <v>34</v>
      </c>
      <c r="E359" s="11"/>
    </row>
    <row r="360" spans="1:5" s="6" customFormat="1" ht="63" x14ac:dyDescent="0.25">
      <c r="A360" s="7" t="s">
        <v>6</v>
      </c>
      <c r="B360" s="14">
        <v>4</v>
      </c>
      <c r="C360" s="7" t="s">
        <v>312</v>
      </c>
      <c r="D360" s="10">
        <v>38</v>
      </c>
      <c r="E360" s="11"/>
    </row>
    <row r="361" spans="1:5" s="6" customFormat="1" ht="42" x14ac:dyDescent="0.25">
      <c r="A361" s="7" t="s">
        <v>6</v>
      </c>
      <c r="B361" s="14">
        <v>4</v>
      </c>
      <c r="C361" s="7" t="s">
        <v>313</v>
      </c>
      <c r="D361" s="10">
        <v>22</v>
      </c>
      <c r="E361" s="11"/>
    </row>
    <row r="362" spans="1:5" s="6" customFormat="1" ht="42" x14ac:dyDescent="0.25">
      <c r="A362" s="7" t="s">
        <v>6</v>
      </c>
      <c r="B362" s="14">
        <v>4</v>
      </c>
      <c r="C362" s="7" t="s">
        <v>314</v>
      </c>
      <c r="D362" s="10">
        <v>50</v>
      </c>
      <c r="E362" s="11"/>
    </row>
    <row r="363" spans="1:5" s="6" customFormat="1" ht="84" x14ac:dyDescent="0.25">
      <c r="A363" s="7" t="s">
        <v>6</v>
      </c>
      <c r="B363" s="14">
        <v>4</v>
      </c>
      <c r="C363" s="7" t="s">
        <v>315</v>
      </c>
      <c r="D363" s="10">
        <v>189</v>
      </c>
      <c r="E363" s="11"/>
    </row>
    <row r="364" spans="1:5" s="6" customFormat="1" ht="42" x14ac:dyDescent="0.25">
      <c r="A364" s="7" t="s">
        <v>6</v>
      </c>
      <c r="B364" s="14">
        <v>4</v>
      </c>
      <c r="C364" s="7" t="s">
        <v>316</v>
      </c>
      <c r="D364" s="10">
        <v>189</v>
      </c>
      <c r="E364" s="11"/>
    </row>
    <row r="365" spans="1:5" s="6" customFormat="1" ht="42" x14ac:dyDescent="0.25">
      <c r="A365" s="7" t="s">
        <v>6</v>
      </c>
      <c r="B365" s="14">
        <v>4</v>
      </c>
      <c r="C365" s="7" t="s">
        <v>317</v>
      </c>
      <c r="D365" s="10">
        <v>63</v>
      </c>
      <c r="E365" s="11"/>
    </row>
    <row r="366" spans="1:5" s="6" customFormat="1" ht="63" x14ac:dyDescent="0.25">
      <c r="A366" s="7" t="s">
        <v>6</v>
      </c>
      <c r="B366" s="14">
        <v>7</v>
      </c>
      <c r="C366" s="7" t="s">
        <v>318</v>
      </c>
      <c r="D366" s="10">
        <v>100</v>
      </c>
      <c r="E366" s="11"/>
    </row>
    <row r="367" spans="1:5" s="6" customFormat="1" ht="21" x14ac:dyDescent="0.25">
      <c r="A367" s="7" t="s">
        <v>6</v>
      </c>
      <c r="B367" s="14">
        <v>4</v>
      </c>
      <c r="C367" s="7" t="s">
        <v>319</v>
      </c>
      <c r="D367" s="10">
        <v>30</v>
      </c>
      <c r="E367" s="11"/>
    </row>
    <row r="368" spans="1:5" s="6" customFormat="1" ht="42" x14ac:dyDescent="0.25">
      <c r="A368" s="7" t="s">
        <v>6</v>
      </c>
      <c r="B368" s="14">
        <v>4</v>
      </c>
      <c r="C368" s="7" t="s">
        <v>320</v>
      </c>
      <c r="D368" s="10">
        <v>54</v>
      </c>
      <c r="E368" s="11"/>
    </row>
    <row r="369" spans="1:5" s="6" customFormat="1" ht="21" x14ac:dyDescent="0.25">
      <c r="A369" s="7" t="s">
        <v>6</v>
      </c>
      <c r="B369" s="14">
        <v>4</v>
      </c>
      <c r="C369" s="7" t="s">
        <v>321</v>
      </c>
      <c r="D369" s="10">
        <v>50</v>
      </c>
      <c r="E369" s="11"/>
    </row>
    <row r="370" spans="1:5" s="6" customFormat="1" ht="21" x14ac:dyDescent="0.25">
      <c r="A370" s="7" t="s">
        <v>6</v>
      </c>
      <c r="B370" s="14">
        <v>4</v>
      </c>
      <c r="C370" s="7" t="s">
        <v>322</v>
      </c>
      <c r="D370" s="10">
        <v>30</v>
      </c>
      <c r="E370" s="11"/>
    </row>
    <row r="371" spans="1:5" s="6" customFormat="1" ht="21" x14ac:dyDescent="0.25">
      <c r="A371" s="7" t="s">
        <v>6</v>
      </c>
      <c r="B371" s="14">
        <v>4</v>
      </c>
      <c r="C371" s="7" t="s">
        <v>323</v>
      </c>
      <c r="D371" s="10">
        <v>62</v>
      </c>
      <c r="E371" s="11"/>
    </row>
    <row r="372" spans="1:5" s="6" customFormat="1" ht="21" x14ac:dyDescent="0.25">
      <c r="A372" s="7" t="s">
        <v>6</v>
      </c>
      <c r="B372" s="14">
        <v>7</v>
      </c>
      <c r="C372" s="7" t="s">
        <v>324</v>
      </c>
      <c r="D372" s="10">
        <v>36</v>
      </c>
      <c r="E372" s="11"/>
    </row>
    <row r="373" spans="1:5" s="6" customFormat="1" ht="21" x14ac:dyDescent="0.25">
      <c r="A373" s="7" t="s">
        <v>6</v>
      </c>
      <c r="B373" s="14">
        <v>4</v>
      </c>
      <c r="C373" s="7" t="s">
        <v>325</v>
      </c>
      <c r="D373" s="10">
        <v>35</v>
      </c>
      <c r="E373" s="11"/>
    </row>
    <row r="374" spans="1:5" s="6" customFormat="1" ht="42" x14ac:dyDescent="0.25">
      <c r="A374" s="7" t="s">
        <v>6</v>
      </c>
      <c r="B374" s="14">
        <v>4</v>
      </c>
      <c r="C374" s="7" t="s">
        <v>326</v>
      </c>
      <c r="D374" s="10">
        <v>6</v>
      </c>
      <c r="E374" s="11"/>
    </row>
    <row r="375" spans="1:5" s="6" customFormat="1" ht="84" x14ac:dyDescent="0.25">
      <c r="A375" s="7" t="s">
        <v>6</v>
      </c>
      <c r="B375" s="14">
        <v>4</v>
      </c>
      <c r="C375" s="7" t="s">
        <v>327</v>
      </c>
      <c r="D375" s="10">
        <v>100</v>
      </c>
      <c r="E375" s="11"/>
    </row>
    <row r="376" spans="1:5" s="6" customFormat="1" ht="21" x14ac:dyDescent="0.25">
      <c r="A376" s="7" t="s">
        <v>6</v>
      </c>
      <c r="B376" s="14">
        <v>4</v>
      </c>
      <c r="C376" s="7" t="s">
        <v>328</v>
      </c>
      <c r="D376" s="10">
        <v>60</v>
      </c>
      <c r="E376" s="11"/>
    </row>
    <row r="377" spans="1:5" s="6" customFormat="1" ht="21" x14ac:dyDescent="0.25">
      <c r="A377" s="7" t="s">
        <v>6</v>
      </c>
      <c r="B377" s="14">
        <v>4</v>
      </c>
      <c r="C377" s="7" t="s">
        <v>329</v>
      </c>
      <c r="D377" s="10">
        <v>30</v>
      </c>
      <c r="E377" s="11"/>
    </row>
    <row r="378" spans="1:5" s="6" customFormat="1" ht="21" x14ac:dyDescent="0.25">
      <c r="A378" s="7" t="s">
        <v>6</v>
      </c>
      <c r="B378" s="14">
        <v>4</v>
      </c>
      <c r="C378" s="7" t="s">
        <v>330</v>
      </c>
      <c r="D378" s="10">
        <v>28</v>
      </c>
      <c r="E378" s="11"/>
    </row>
    <row r="379" spans="1:5" s="6" customFormat="1" ht="21" x14ac:dyDescent="0.25">
      <c r="A379" s="7" t="s">
        <v>6</v>
      </c>
      <c r="B379" s="14">
        <v>7</v>
      </c>
      <c r="C379" s="7" t="s">
        <v>45</v>
      </c>
      <c r="D379" s="10">
        <v>120</v>
      </c>
      <c r="E379" s="11"/>
    </row>
    <row r="380" spans="1:5" s="6" customFormat="1" ht="21" x14ac:dyDescent="0.25">
      <c r="A380" s="7" t="s">
        <v>6</v>
      </c>
      <c r="B380" s="14">
        <v>4</v>
      </c>
      <c r="C380" s="7" t="s">
        <v>331</v>
      </c>
      <c r="D380" s="10">
        <v>35</v>
      </c>
      <c r="E380" s="11"/>
    </row>
    <row r="381" spans="1:5" s="6" customFormat="1" ht="84" x14ac:dyDescent="0.25">
      <c r="A381" s="7" t="s">
        <v>6</v>
      </c>
      <c r="B381" s="14">
        <v>4</v>
      </c>
      <c r="C381" s="7" t="s">
        <v>332</v>
      </c>
      <c r="D381" s="10">
        <v>167</v>
      </c>
      <c r="E381" s="11"/>
    </row>
    <row r="382" spans="1:5" s="6" customFormat="1" ht="42" x14ac:dyDescent="0.25">
      <c r="A382" s="7" t="s">
        <v>6</v>
      </c>
      <c r="B382" s="14">
        <v>4</v>
      </c>
      <c r="C382" s="7" t="s">
        <v>333</v>
      </c>
      <c r="D382" s="10">
        <v>60</v>
      </c>
      <c r="E382" s="11"/>
    </row>
    <row r="383" spans="1:5" s="6" customFormat="1" ht="42" x14ac:dyDescent="0.25">
      <c r="A383" s="7" t="s">
        <v>6</v>
      </c>
      <c r="B383" s="14">
        <v>4</v>
      </c>
      <c r="C383" s="7" t="s">
        <v>334</v>
      </c>
      <c r="D383" s="10">
        <v>18</v>
      </c>
      <c r="E383" s="11"/>
    </row>
    <row r="384" spans="1:5" s="6" customFormat="1" ht="42" x14ac:dyDescent="0.25">
      <c r="A384" s="7" t="s">
        <v>6</v>
      </c>
      <c r="B384" s="14">
        <v>4</v>
      </c>
      <c r="C384" s="7" t="s">
        <v>335</v>
      </c>
      <c r="D384" s="10">
        <v>39</v>
      </c>
      <c r="E384" s="11"/>
    </row>
    <row r="385" spans="1:5" s="6" customFormat="1" ht="42" x14ac:dyDescent="0.25">
      <c r="A385" s="7" t="s">
        <v>6</v>
      </c>
      <c r="B385" s="14">
        <v>7</v>
      </c>
      <c r="C385" s="7" t="s">
        <v>336</v>
      </c>
      <c r="D385" s="10">
        <v>50</v>
      </c>
      <c r="E385" s="11"/>
    </row>
    <row r="386" spans="1:5" s="6" customFormat="1" ht="42" x14ac:dyDescent="0.25">
      <c r="A386" s="7" t="s">
        <v>6</v>
      </c>
      <c r="B386" s="14">
        <v>7</v>
      </c>
      <c r="C386" s="7" t="s">
        <v>336</v>
      </c>
      <c r="D386" s="10">
        <v>50</v>
      </c>
      <c r="E386" s="11"/>
    </row>
    <row r="387" spans="1:5" s="6" customFormat="1" ht="42" x14ac:dyDescent="0.25">
      <c r="A387" s="7" t="s">
        <v>6</v>
      </c>
      <c r="B387" s="14">
        <v>4</v>
      </c>
      <c r="C387" s="7" t="s">
        <v>337</v>
      </c>
      <c r="D387" s="10">
        <v>65</v>
      </c>
      <c r="E387" s="11"/>
    </row>
    <row r="388" spans="1:5" s="6" customFormat="1" ht="21" x14ac:dyDescent="0.25">
      <c r="A388" s="7" t="s">
        <v>6</v>
      </c>
      <c r="B388" s="14">
        <v>4</v>
      </c>
      <c r="C388" s="7" t="s">
        <v>338</v>
      </c>
      <c r="D388" s="10">
        <v>36</v>
      </c>
      <c r="E388" s="11"/>
    </row>
    <row r="389" spans="1:5" s="6" customFormat="1" ht="42" x14ac:dyDescent="0.25">
      <c r="A389" s="7" t="s">
        <v>6</v>
      </c>
      <c r="B389" s="14">
        <v>4</v>
      </c>
      <c r="C389" s="7" t="s">
        <v>339</v>
      </c>
      <c r="D389" s="10">
        <v>64</v>
      </c>
      <c r="E389" s="11"/>
    </row>
    <row r="390" spans="1:5" s="6" customFormat="1" ht="63" x14ac:dyDescent="0.25">
      <c r="A390" s="7" t="s">
        <v>6</v>
      </c>
      <c r="B390" s="14">
        <v>3</v>
      </c>
      <c r="C390" s="7" t="s">
        <v>340</v>
      </c>
      <c r="D390" s="10">
        <v>51</v>
      </c>
      <c r="E390" s="11"/>
    </row>
    <row r="391" spans="1:5" s="6" customFormat="1" ht="42" x14ac:dyDescent="0.25">
      <c r="A391" s="7" t="s">
        <v>6</v>
      </c>
      <c r="B391" s="14">
        <v>7</v>
      </c>
      <c r="C391" s="7" t="s">
        <v>341</v>
      </c>
      <c r="D391" s="10">
        <v>50</v>
      </c>
      <c r="E391" s="11"/>
    </row>
    <row r="392" spans="1:5" s="6" customFormat="1" ht="42" x14ac:dyDescent="0.25">
      <c r="A392" s="7" t="s">
        <v>6</v>
      </c>
      <c r="B392" s="14">
        <v>3</v>
      </c>
      <c r="C392" s="7" t="s">
        <v>342</v>
      </c>
      <c r="D392" s="10">
        <v>77</v>
      </c>
      <c r="E392" s="11"/>
    </row>
    <row r="393" spans="1:5" s="6" customFormat="1" ht="42" x14ac:dyDescent="0.25">
      <c r="A393" s="7" t="s">
        <v>6</v>
      </c>
      <c r="B393" s="14">
        <v>7</v>
      </c>
      <c r="C393" s="7" t="s">
        <v>343</v>
      </c>
      <c r="D393" s="10">
        <v>95</v>
      </c>
      <c r="E393" s="11"/>
    </row>
    <row r="394" spans="1:5" s="6" customFormat="1" ht="42" x14ac:dyDescent="0.25">
      <c r="A394" s="7" t="s">
        <v>6</v>
      </c>
      <c r="B394" s="14">
        <v>7</v>
      </c>
      <c r="C394" s="7" t="s">
        <v>343</v>
      </c>
      <c r="D394" s="10">
        <v>96</v>
      </c>
      <c r="E394" s="11"/>
    </row>
    <row r="395" spans="1:5" s="6" customFormat="1" ht="42" x14ac:dyDescent="0.25">
      <c r="A395" s="7" t="s">
        <v>6</v>
      </c>
      <c r="B395" s="14">
        <v>7</v>
      </c>
      <c r="C395" s="7" t="s">
        <v>343</v>
      </c>
      <c r="D395" s="10">
        <v>95</v>
      </c>
      <c r="E395" s="11"/>
    </row>
    <row r="396" spans="1:5" s="6" customFormat="1" ht="42" x14ac:dyDescent="0.25">
      <c r="A396" s="7" t="s">
        <v>6</v>
      </c>
      <c r="B396" s="14">
        <v>4</v>
      </c>
      <c r="C396" s="7" t="s">
        <v>344</v>
      </c>
      <c r="D396" s="10">
        <v>48</v>
      </c>
      <c r="E396" s="11"/>
    </row>
    <row r="397" spans="1:5" s="6" customFormat="1" ht="42" x14ac:dyDescent="0.25">
      <c r="A397" s="7" t="s">
        <v>6</v>
      </c>
      <c r="B397" s="14">
        <v>4</v>
      </c>
      <c r="C397" s="7" t="s">
        <v>345</v>
      </c>
      <c r="D397" s="10">
        <v>12</v>
      </c>
      <c r="E397" s="11"/>
    </row>
    <row r="398" spans="1:5" s="6" customFormat="1" ht="42" x14ac:dyDescent="0.25">
      <c r="A398" s="7" t="s">
        <v>6</v>
      </c>
      <c r="B398" s="14">
        <v>4</v>
      </c>
      <c r="C398" s="7" t="s">
        <v>345</v>
      </c>
      <c r="D398" s="10">
        <v>38</v>
      </c>
      <c r="E398" s="11"/>
    </row>
    <row r="399" spans="1:5" s="6" customFormat="1" ht="21" x14ac:dyDescent="0.25">
      <c r="A399" s="7" t="s">
        <v>6</v>
      </c>
      <c r="B399" s="14">
        <v>3</v>
      </c>
      <c r="C399" s="7" t="s">
        <v>346</v>
      </c>
      <c r="D399" s="10">
        <v>126</v>
      </c>
      <c r="E399" s="11"/>
    </row>
    <row r="400" spans="1:5" s="6" customFormat="1" ht="42" x14ac:dyDescent="0.25">
      <c r="A400" s="7" t="s">
        <v>6</v>
      </c>
      <c r="B400" s="14">
        <v>7</v>
      </c>
      <c r="C400" s="7" t="s">
        <v>347</v>
      </c>
      <c r="D400" s="10">
        <v>129</v>
      </c>
      <c r="E400" s="11"/>
    </row>
    <row r="401" spans="1:5" s="6" customFormat="1" ht="21" x14ac:dyDescent="0.25">
      <c r="A401" s="7" t="s">
        <v>6</v>
      </c>
      <c r="B401" s="14">
        <v>4</v>
      </c>
      <c r="C401" s="7" t="s">
        <v>348</v>
      </c>
      <c r="D401" s="10">
        <v>50</v>
      </c>
      <c r="E401" s="11"/>
    </row>
    <row r="402" spans="1:5" s="6" customFormat="1" ht="63" x14ac:dyDescent="0.25">
      <c r="A402" s="7" t="s">
        <v>6</v>
      </c>
      <c r="B402" s="14">
        <v>3</v>
      </c>
      <c r="C402" s="7" t="s">
        <v>349</v>
      </c>
      <c r="D402" s="10">
        <v>51</v>
      </c>
      <c r="E402" s="11"/>
    </row>
    <row r="403" spans="1:5" s="6" customFormat="1" ht="42" x14ac:dyDescent="0.25">
      <c r="A403" s="7" t="s">
        <v>6</v>
      </c>
      <c r="B403" s="14">
        <v>4</v>
      </c>
      <c r="C403" s="7" t="s">
        <v>350</v>
      </c>
      <c r="D403" s="10">
        <v>7</v>
      </c>
      <c r="E403" s="11"/>
    </row>
    <row r="404" spans="1:5" s="6" customFormat="1" ht="42" x14ac:dyDescent="0.25">
      <c r="A404" s="7" t="s">
        <v>6</v>
      </c>
      <c r="B404" s="14">
        <v>4</v>
      </c>
      <c r="C404" s="7" t="s">
        <v>351</v>
      </c>
      <c r="D404" s="10">
        <v>75</v>
      </c>
      <c r="E404" s="11"/>
    </row>
    <row r="405" spans="1:5" s="6" customFormat="1" ht="42" x14ac:dyDescent="0.25">
      <c r="A405" s="7" t="s">
        <v>6</v>
      </c>
      <c r="B405" s="14">
        <v>4</v>
      </c>
      <c r="C405" s="7" t="s">
        <v>352</v>
      </c>
      <c r="D405" s="10">
        <v>121</v>
      </c>
      <c r="E405" s="11"/>
    </row>
    <row r="406" spans="1:5" s="6" customFormat="1" ht="42" x14ac:dyDescent="0.25">
      <c r="A406" s="7" t="s">
        <v>6</v>
      </c>
      <c r="B406" s="14">
        <v>4</v>
      </c>
      <c r="C406" s="7" t="s">
        <v>353</v>
      </c>
      <c r="D406" s="10">
        <v>25</v>
      </c>
      <c r="E406" s="11"/>
    </row>
    <row r="407" spans="1:5" s="6" customFormat="1" ht="42" x14ac:dyDescent="0.25">
      <c r="A407" s="7" t="s">
        <v>6</v>
      </c>
      <c r="B407" s="14">
        <v>4</v>
      </c>
      <c r="C407" s="7" t="s">
        <v>354</v>
      </c>
      <c r="D407" s="10">
        <v>40</v>
      </c>
      <c r="E407" s="11"/>
    </row>
    <row r="408" spans="1:5" s="6" customFormat="1" ht="42" x14ac:dyDescent="0.25">
      <c r="A408" s="7" t="s">
        <v>6</v>
      </c>
      <c r="B408" s="14">
        <v>4</v>
      </c>
      <c r="C408" s="7" t="s">
        <v>353</v>
      </c>
      <c r="D408" s="10">
        <v>25</v>
      </c>
      <c r="E408" s="11"/>
    </row>
    <row r="409" spans="1:5" s="6" customFormat="1" ht="21" x14ac:dyDescent="0.25">
      <c r="A409" s="7" t="s">
        <v>6</v>
      </c>
      <c r="B409" s="14">
        <v>4</v>
      </c>
      <c r="C409" s="7" t="s">
        <v>355</v>
      </c>
      <c r="D409" s="10">
        <v>114</v>
      </c>
      <c r="E409" s="11"/>
    </row>
    <row r="410" spans="1:5" s="6" customFormat="1" ht="42" x14ac:dyDescent="0.25">
      <c r="A410" s="7" t="s">
        <v>6</v>
      </c>
      <c r="B410" s="14">
        <v>4</v>
      </c>
      <c r="C410" s="7" t="s">
        <v>356</v>
      </c>
      <c r="D410" s="10">
        <v>14</v>
      </c>
      <c r="E410" s="11"/>
    </row>
    <row r="411" spans="1:5" s="6" customFormat="1" ht="63" x14ac:dyDescent="0.25">
      <c r="A411" s="7" t="s">
        <v>6</v>
      </c>
      <c r="B411" s="14">
        <v>4</v>
      </c>
      <c r="C411" s="7" t="s">
        <v>357</v>
      </c>
      <c r="D411" s="10">
        <v>56</v>
      </c>
      <c r="E411" s="11"/>
    </row>
    <row r="412" spans="1:5" s="6" customFormat="1" ht="21" x14ac:dyDescent="0.25">
      <c r="A412" s="7" t="s">
        <v>6</v>
      </c>
      <c r="B412" s="14">
        <v>7</v>
      </c>
      <c r="C412" s="7" t="s">
        <v>45</v>
      </c>
      <c r="D412" s="10">
        <v>57</v>
      </c>
      <c r="E412" s="11"/>
    </row>
    <row r="413" spans="1:5" s="6" customFormat="1" ht="42" x14ac:dyDescent="0.25">
      <c r="A413" s="7" t="s">
        <v>6</v>
      </c>
      <c r="B413" s="14">
        <v>4</v>
      </c>
      <c r="C413" s="7" t="s">
        <v>326</v>
      </c>
      <c r="D413" s="10">
        <v>12</v>
      </c>
      <c r="E413" s="11"/>
    </row>
    <row r="414" spans="1:5" s="6" customFormat="1" ht="42" x14ac:dyDescent="0.25">
      <c r="A414" s="7" t="s">
        <v>6</v>
      </c>
      <c r="B414" s="14">
        <v>7</v>
      </c>
      <c r="C414" s="7" t="s">
        <v>358</v>
      </c>
      <c r="D414" s="10">
        <v>10</v>
      </c>
      <c r="E414" s="11"/>
    </row>
    <row r="415" spans="1:5" s="6" customFormat="1" ht="42" x14ac:dyDescent="0.25">
      <c r="A415" s="7" t="s">
        <v>6</v>
      </c>
      <c r="B415" s="14">
        <v>3</v>
      </c>
      <c r="C415" s="7" t="s">
        <v>359</v>
      </c>
      <c r="D415" s="10">
        <v>140</v>
      </c>
      <c r="E415" s="11"/>
    </row>
    <row r="416" spans="1:5" s="6" customFormat="1" ht="42" x14ac:dyDescent="0.25">
      <c r="A416" s="7" t="s">
        <v>6</v>
      </c>
      <c r="B416" s="14">
        <v>4</v>
      </c>
      <c r="C416" s="7" t="s">
        <v>360</v>
      </c>
      <c r="D416" s="10">
        <v>69</v>
      </c>
      <c r="E416" s="11"/>
    </row>
    <row r="417" spans="1:5" s="6" customFormat="1" ht="42" x14ac:dyDescent="0.25">
      <c r="A417" s="7" t="s">
        <v>6</v>
      </c>
      <c r="B417" s="14">
        <v>3</v>
      </c>
      <c r="C417" s="7" t="s">
        <v>361</v>
      </c>
      <c r="D417" s="10">
        <v>115</v>
      </c>
      <c r="E417" s="11"/>
    </row>
    <row r="418" spans="1:5" s="6" customFormat="1" ht="21" x14ac:dyDescent="0.25">
      <c r="A418" s="7" t="s">
        <v>6</v>
      </c>
      <c r="B418" s="14">
        <v>4</v>
      </c>
      <c r="C418" s="7" t="s">
        <v>362</v>
      </c>
      <c r="D418" s="10">
        <v>17</v>
      </c>
      <c r="E418" s="11"/>
    </row>
    <row r="419" spans="1:5" s="6" customFormat="1" ht="21" x14ac:dyDescent="0.25">
      <c r="A419" s="7" t="s">
        <v>6</v>
      </c>
      <c r="B419" s="14">
        <v>4</v>
      </c>
      <c r="C419" s="7" t="s">
        <v>363</v>
      </c>
      <c r="D419" s="10">
        <v>104</v>
      </c>
      <c r="E419" s="11"/>
    </row>
    <row r="420" spans="1:5" s="6" customFormat="1" ht="42" x14ac:dyDescent="0.25">
      <c r="A420" s="7" t="s">
        <v>6</v>
      </c>
      <c r="B420" s="14">
        <v>7</v>
      </c>
      <c r="C420" s="7" t="s">
        <v>364</v>
      </c>
      <c r="D420" s="10">
        <v>57</v>
      </c>
      <c r="E420" s="11"/>
    </row>
    <row r="421" spans="1:5" s="6" customFormat="1" ht="42" x14ac:dyDescent="0.25">
      <c r="A421" s="7" t="s">
        <v>6</v>
      </c>
      <c r="B421" s="14">
        <v>4</v>
      </c>
      <c r="C421" s="7" t="s">
        <v>365</v>
      </c>
      <c r="D421" s="10">
        <v>55</v>
      </c>
      <c r="E421" s="11"/>
    </row>
    <row r="422" spans="1:5" s="6" customFormat="1" ht="21" x14ac:dyDescent="0.25">
      <c r="A422" s="7" t="s">
        <v>6</v>
      </c>
      <c r="B422" s="14">
        <v>4</v>
      </c>
      <c r="C422" s="7" t="s">
        <v>366</v>
      </c>
      <c r="D422" s="10">
        <v>84</v>
      </c>
      <c r="E422" s="11"/>
    </row>
    <row r="423" spans="1:5" s="6" customFormat="1" ht="42" x14ac:dyDescent="0.25">
      <c r="A423" s="7" t="s">
        <v>6</v>
      </c>
      <c r="B423" s="14">
        <v>4</v>
      </c>
      <c r="C423" s="7" t="s">
        <v>367</v>
      </c>
      <c r="D423" s="10">
        <v>44</v>
      </c>
      <c r="E423" s="11"/>
    </row>
    <row r="424" spans="1:5" s="6" customFormat="1" ht="42" x14ac:dyDescent="0.25">
      <c r="A424" s="7" t="s">
        <v>6</v>
      </c>
      <c r="B424" s="14">
        <v>4</v>
      </c>
      <c r="C424" s="7" t="s">
        <v>367</v>
      </c>
      <c r="D424" s="10">
        <v>44</v>
      </c>
      <c r="E424" s="11"/>
    </row>
    <row r="425" spans="1:5" s="6" customFormat="1" ht="42" x14ac:dyDescent="0.25">
      <c r="A425" s="7" t="s">
        <v>6</v>
      </c>
      <c r="B425" s="14">
        <v>4</v>
      </c>
      <c r="C425" s="7" t="s">
        <v>367</v>
      </c>
      <c r="D425" s="10">
        <v>44</v>
      </c>
      <c r="E425" s="11"/>
    </row>
    <row r="426" spans="1:5" s="6" customFormat="1" ht="42" x14ac:dyDescent="0.25">
      <c r="A426" s="7" t="s">
        <v>6</v>
      </c>
      <c r="B426" s="14">
        <v>4</v>
      </c>
      <c r="C426" s="7" t="s">
        <v>367</v>
      </c>
      <c r="D426" s="10">
        <v>44</v>
      </c>
      <c r="E426" s="11"/>
    </row>
    <row r="427" spans="1:5" s="6" customFormat="1" ht="42" x14ac:dyDescent="0.25">
      <c r="A427" s="7" t="s">
        <v>6</v>
      </c>
      <c r="B427" s="14">
        <v>4</v>
      </c>
      <c r="C427" s="7" t="s">
        <v>367</v>
      </c>
      <c r="D427" s="10">
        <v>44</v>
      </c>
      <c r="E427" s="11"/>
    </row>
    <row r="428" spans="1:5" s="6" customFormat="1" ht="42" x14ac:dyDescent="0.25">
      <c r="A428" s="7" t="s">
        <v>6</v>
      </c>
      <c r="B428" s="14">
        <v>4</v>
      </c>
      <c r="C428" s="7" t="s">
        <v>367</v>
      </c>
      <c r="D428" s="10">
        <v>36</v>
      </c>
      <c r="E428" s="11"/>
    </row>
    <row r="429" spans="1:5" s="6" customFormat="1" ht="42" x14ac:dyDescent="0.25">
      <c r="A429" s="7" t="s">
        <v>6</v>
      </c>
      <c r="B429" s="14">
        <v>4</v>
      </c>
      <c r="C429" s="7" t="s">
        <v>367</v>
      </c>
      <c r="D429" s="10">
        <v>36</v>
      </c>
      <c r="E429" s="11"/>
    </row>
    <row r="430" spans="1:5" s="6" customFormat="1" ht="42" x14ac:dyDescent="0.25">
      <c r="A430" s="7" t="s">
        <v>6</v>
      </c>
      <c r="B430" s="14">
        <v>4</v>
      </c>
      <c r="C430" s="7" t="s">
        <v>367</v>
      </c>
      <c r="D430" s="10">
        <v>36</v>
      </c>
      <c r="E430" s="11"/>
    </row>
    <row r="431" spans="1:5" s="6" customFormat="1" ht="42" x14ac:dyDescent="0.25">
      <c r="A431" s="7" t="s">
        <v>6</v>
      </c>
      <c r="B431" s="14">
        <v>4</v>
      </c>
      <c r="C431" s="7" t="s">
        <v>367</v>
      </c>
      <c r="D431" s="10">
        <v>47</v>
      </c>
      <c r="E431" s="11"/>
    </row>
    <row r="432" spans="1:5" s="6" customFormat="1" ht="42" x14ac:dyDescent="0.25">
      <c r="A432" s="7" t="s">
        <v>6</v>
      </c>
      <c r="B432" s="14">
        <v>4</v>
      </c>
      <c r="C432" s="7" t="s">
        <v>367</v>
      </c>
      <c r="D432" s="10">
        <v>47</v>
      </c>
      <c r="E432" s="11"/>
    </row>
    <row r="433" spans="1:5" s="6" customFormat="1" ht="42" x14ac:dyDescent="0.25">
      <c r="A433" s="7" t="s">
        <v>6</v>
      </c>
      <c r="B433" s="14">
        <v>4</v>
      </c>
      <c r="C433" s="7" t="s">
        <v>367</v>
      </c>
      <c r="D433" s="10">
        <v>47</v>
      </c>
      <c r="E433" s="11"/>
    </row>
    <row r="434" spans="1:5" s="6" customFormat="1" ht="42" x14ac:dyDescent="0.25">
      <c r="A434" s="7" t="s">
        <v>6</v>
      </c>
      <c r="B434" s="14">
        <v>4</v>
      </c>
      <c r="C434" s="7" t="s">
        <v>367</v>
      </c>
      <c r="D434" s="10">
        <v>47</v>
      </c>
      <c r="E434" s="11"/>
    </row>
    <row r="435" spans="1:5" s="6" customFormat="1" ht="42" x14ac:dyDescent="0.25">
      <c r="A435" s="7" t="s">
        <v>6</v>
      </c>
      <c r="B435" s="14">
        <v>4</v>
      </c>
      <c r="C435" s="7" t="s">
        <v>368</v>
      </c>
      <c r="D435" s="10">
        <v>59</v>
      </c>
      <c r="E435" s="11"/>
    </row>
    <row r="436" spans="1:5" s="6" customFormat="1" ht="42" x14ac:dyDescent="0.25">
      <c r="A436" s="7" t="s">
        <v>6</v>
      </c>
      <c r="B436" s="14">
        <v>4</v>
      </c>
      <c r="C436" s="7" t="s">
        <v>369</v>
      </c>
      <c r="D436" s="10">
        <v>100</v>
      </c>
      <c r="E436" s="11"/>
    </row>
    <row r="437" spans="1:5" s="6" customFormat="1" ht="21" x14ac:dyDescent="0.25">
      <c r="A437" s="7" t="s">
        <v>6</v>
      </c>
      <c r="B437" s="14">
        <v>4</v>
      </c>
      <c r="C437" s="7" t="s">
        <v>370</v>
      </c>
      <c r="D437" s="10">
        <v>18</v>
      </c>
      <c r="E437" s="11"/>
    </row>
    <row r="438" spans="1:5" s="6" customFormat="1" ht="42" x14ac:dyDescent="0.25">
      <c r="A438" s="7" t="s">
        <v>6</v>
      </c>
      <c r="B438" s="14">
        <v>4</v>
      </c>
      <c r="C438" s="7" t="s">
        <v>371</v>
      </c>
      <c r="D438" s="10">
        <v>12</v>
      </c>
      <c r="E438" s="11"/>
    </row>
    <row r="439" spans="1:5" s="6" customFormat="1" ht="42" x14ac:dyDescent="0.25">
      <c r="A439" s="7" t="s">
        <v>6</v>
      </c>
      <c r="B439" s="14">
        <v>4</v>
      </c>
      <c r="C439" s="7" t="s">
        <v>372</v>
      </c>
      <c r="D439" s="10">
        <v>107</v>
      </c>
      <c r="E439" s="11"/>
    </row>
    <row r="440" spans="1:5" s="6" customFormat="1" ht="42" x14ac:dyDescent="0.25">
      <c r="A440" s="7" t="s">
        <v>6</v>
      </c>
      <c r="B440" s="14">
        <v>4</v>
      </c>
      <c r="C440" s="7" t="s">
        <v>367</v>
      </c>
      <c r="D440" s="10">
        <v>44</v>
      </c>
      <c r="E440" s="11"/>
    </row>
    <row r="441" spans="1:5" s="6" customFormat="1" ht="42" x14ac:dyDescent="0.25">
      <c r="A441" s="7" t="s">
        <v>6</v>
      </c>
      <c r="B441" s="14">
        <v>4</v>
      </c>
      <c r="C441" s="7" t="s">
        <v>367</v>
      </c>
      <c r="D441" s="10">
        <v>28</v>
      </c>
      <c r="E441" s="11"/>
    </row>
    <row r="442" spans="1:5" s="6" customFormat="1" ht="42" x14ac:dyDescent="0.25">
      <c r="A442" s="7" t="s">
        <v>6</v>
      </c>
      <c r="B442" s="14">
        <v>3</v>
      </c>
      <c r="C442" s="7" t="s">
        <v>373</v>
      </c>
      <c r="D442" s="10">
        <v>50</v>
      </c>
      <c r="E442" s="11"/>
    </row>
    <row r="443" spans="1:5" s="6" customFormat="1" ht="63" x14ac:dyDescent="0.25">
      <c r="A443" s="7" t="s">
        <v>6</v>
      </c>
      <c r="B443" s="14">
        <v>4</v>
      </c>
      <c r="C443" s="7" t="s">
        <v>374</v>
      </c>
      <c r="D443" s="10">
        <v>33</v>
      </c>
      <c r="E443" s="11"/>
    </row>
    <row r="444" spans="1:5" s="6" customFormat="1" ht="42" x14ac:dyDescent="0.25">
      <c r="A444" s="7" t="s">
        <v>6</v>
      </c>
      <c r="B444" s="14">
        <v>4</v>
      </c>
      <c r="C444" s="7" t="s">
        <v>375</v>
      </c>
      <c r="D444" s="10">
        <v>5</v>
      </c>
      <c r="E444" s="11"/>
    </row>
    <row r="445" spans="1:5" s="6" customFormat="1" ht="42" x14ac:dyDescent="0.25">
      <c r="A445" s="7" t="s">
        <v>6</v>
      </c>
      <c r="B445" s="14">
        <v>4</v>
      </c>
      <c r="C445" s="7" t="s">
        <v>376</v>
      </c>
      <c r="D445" s="10">
        <v>26</v>
      </c>
      <c r="E445" s="11"/>
    </row>
    <row r="446" spans="1:5" s="6" customFormat="1" ht="42" x14ac:dyDescent="0.25">
      <c r="A446" s="7" t="s">
        <v>6</v>
      </c>
      <c r="B446" s="14">
        <v>4</v>
      </c>
      <c r="C446" s="7" t="s">
        <v>376</v>
      </c>
      <c r="D446" s="10">
        <v>31</v>
      </c>
      <c r="E446" s="11"/>
    </row>
    <row r="447" spans="1:5" s="6" customFormat="1" ht="21" x14ac:dyDescent="0.25">
      <c r="A447" s="7" t="s">
        <v>6</v>
      </c>
      <c r="B447" s="14">
        <v>4</v>
      </c>
      <c r="C447" s="7" t="s">
        <v>377</v>
      </c>
      <c r="D447" s="10">
        <v>50</v>
      </c>
      <c r="E447" s="11"/>
    </row>
    <row r="448" spans="1:5" s="6" customFormat="1" ht="42" x14ac:dyDescent="0.25">
      <c r="A448" s="7" t="s">
        <v>6</v>
      </c>
      <c r="B448" s="14">
        <v>4</v>
      </c>
      <c r="C448" s="7" t="s">
        <v>378</v>
      </c>
      <c r="D448" s="10">
        <v>31</v>
      </c>
      <c r="E448" s="11"/>
    </row>
    <row r="449" spans="1:5" s="6" customFormat="1" ht="42" x14ac:dyDescent="0.25">
      <c r="A449" s="7" t="s">
        <v>6</v>
      </c>
      <c r="B449" s="14">
        <v>4</v>
      </c>
      <c r="C449" s="7" t="s">
        <v>376</v>
      </c>
      <c r="D449" s="10">
        <v>30</v>
      </c>
      <c r="E449" s="11"/>
    </row>
    <row r="450" spans="1:5" s="6" customFormat="1" ht="21" x14ac:dyDescent="0.25">
      <c r="A450" s="7" t="s">
        <v>6</v>
      </c>
      <c r="B450" s="14">
        <v>4</v>
      </c>
      <c r="C450" s="7" t="s">
        <v>379</v>
      </c>
      <c r="D450" s="10">
        <v>176</v>
      </c>
      <c r="E450" s="11"/>
    </row>
    <row r="451" spans="1:5" s="6" customFormat="1" ht="42" x14ac:dyDescent="0.25">
      <c r="A451" s="7" t="s">
        <v>6</v>
      </c>
      <c r="B451" s="14">
        <v>4</v>
      </c>
      <c r="C451" s="7" t="s">
        <v>380</v>
      </c>
      <c r="D451" s="10">
        <v>31</v>
      </c>
      <c r="E451" s="11"/>
    </row>
    <row r="452" spans="1:5" s="6" customFormat="1" ht="42" x14ac:dyDescent="0.25">
      <c r="A452" s="7" t="s">
        <v>6</v>
      </c>
      <c r="B452" s="14">
        <v>7</v>
      </c>
      <c r="C452" s="7" t="s">
        <v>381</v>
      </c>
      <c r="D452" s="10">
        <v>26</v>
      </c>
      <c r="E452" s="11"/>
    </row>
    <row r="453" spans="1:5" s="6" customFormat="1" ht="21" x14ac:dyDescent="0.25">
      <c r="A453" s="7" t="s">
        <v>6</v>
      </c>
      <c r="B453" s="14">
        <v>4</v>
      </c>
      <c r="C453" s="7" t="s">
        <v>382</v>
      </c>
      <c r="D453" s="10">
        <v>41</v>
      </c>
      <c r="E453" s="15"/>
    </row>
    <row r="454" spans="1:5" s="6" customFormat="1" ht="42" x14ac:dyDescent="0.25">
      <c r="A454" s="7" t="s">
        <v>6</v>
      </c>
      <c r="B454" s="14">
        <v>1</v>
      </c>
      <c r="C454" s="7" t="s">
        <v>383</v>
      </c>
      <c r="D454" s="10">
        <v>127</v>
      </c>
      <c r="E454" s="15"/>
    </row>
    <row r="455" spans="1:5" s="6" customFormat="1" ht="63" x14ac:dyDescent="0.25">
      <c r="A455" s="7" t="s">
        <v>6</v>
      </c>
      <c r="B455" s="14">
        <v>4</v>
      </c>
      <c r="C455" s="7" t="s">
        <v>384</v>
      </c>
      <c r="D455" s="10">
        <v>5</v>
      </c>
      <c r="E455" s="15"/>
    </row>
    <row r="456" spans="1:5" s="6" customFormat="1" ht="63" x14ac:dyDescent="0.25">
      <c r="A456" s="7" t="s">
        <v>6</v>
      </c>
      <c r="B456" s="14">
        <v>4</v>
      </c>
      <c r="C456" s="7" t="s">
        <v>384</v>
      </c>
      <c r="D456" s="10">
        <v>5</v>
      </c>
      <c r="E456" s="15"/>
    </row>
    <row r="457" spans="1:5" s="6" customFormat="1" ht="42" x14ac:dyDescent="0.25">
      <c r="A457" s="7" t="s">
        <v>6</v>
      </c>
      <c r="B457" s="14">
        <v>4</v>
      </c>
      <c r="C457" s="7" t="s">
        <v>345</v>
      </c>
      <c r="D457" s="10">
        <v>43</v>
      </c>
      <c r="E457" s="15"/>
    </row>
    <row r="458" spans="1:5" s="6" customFormat="1" ht="42" x14ac:dyDescent="0.25">
      <c r="A458" s="7" t="s">
        <v>6</v>
      </c>
      <c r="B458" s="14">
        <v>4</v>
      </c>
      <c r="C458" s="7" t="s">
        <v>385</v>
      </c>
      <c r="D458" s="10">
        <v>2</v>
      </c>
      <c r="E458" s="15"/>
    </row>
    <row r="459" spans="1:5" s="6" customFormat="1" ht="42" x14ac:dyDescent="0.25">
      <c r="A459" s="7" t="s">
        <v>6</v>
      </c>
      <c r="B459" s="14">
        <v>3</v>
      </c>
      <c r="C459" s="7" t="s">
        <v>383</v>
      </c>
      <c r="D459" s="10">
        <v>127</v>
      </c>
      <c r="E459" s="15"/>
    </row>
    <row r="460" spans="1:5" s="6" customFormat="1" ht="42" x14ac:dyDescent="0.25">
      <c r="A460" s="7" t="s">
        <v>6</v>
      </c>
      <c r="B460" s="14">
        <v>4</v>
      </c>
      <c r="C460" s="7" t="s">
        <v>386</v>
      </c>
      <c r="D460" s="10">
        <v>68</v>
      </c>
      <c r="E460" s="15"/>
    </row>
    <row r="461" spans="1:5" s="6" customFormat="1" ht="42" x14ac:dyDescent="0.25">
      <c r="A461" s="7" t="s">
        <v>6</v>
      </c>
      <c r="B461" s="14">
        <v>4</v>
      </c>
      <c r="C461" s="7" t="s">
        <v>376</v>
      </c>
      <c r="D461" s="10">
        <v>31</v>
      </c>
      <c r="E461" s="15"/>
    </row>
    <row r="462" spans="1:5" s="6" customFormat="1" ht="84" x14ac:dyDescent="0.25">
      <c r="A462" s="7" t="s">
        <v>6</v>
      </c>
      <c r="B462" s="14" t="s">
        <v>387</v>
      </c>
      <c r="C462" s="7" t="s">
        <v>388</v>
      </c>
      <c r="D462" s="10">
        <v>67</v>
      </c>
      <c r="E462" s="15"/>
    </row>
    <row r="463" spans="1:5" s="6" customFormat="1" ht="21" x14ac:dyDescent="0.25">
      <c r="A463" s="7" t="s">
        <v>6</v>
      </c>
      <c r="B463" s="14">
        <v>4</v>
      </c>
      <c r="C463" s="7" t="s">
        <v>389</v>
      </c>
      <c r="D463" s="10">
        <v>94</v>
      </c>
      <c r="E463" s="15"/>
    </row>
    <row r="464" spans="1:5" s="6" customFormat="1" ht="21" x14ac:dyDescent="0.25">
      <c r="A464" s="7" t="s">
        <v>6</v>
      </c>
      <c r="B464" s="14">
        <v>7</v>
      </c>
      <c r="C464" s="7" t="s">
        <v>45</v>
      </c>
      <c r="D464" s="10">
        <v>57</v>
      </c>
      <c r="E464" s="11"/>
    </row>
    <row r="465" spans="1:5" s="6" customFormat="1" ht="42" x14ac:dyDescent="0.25">
      <c r="A465" s="7" t="s">
        <v>6</v>
      </c>
      <c r="B465" s="14">
        <v>1</v>
      </c>
      <c r="C465" s="7" t="s">
        <v>383</v>
      </c>
      <c r="D465" s="10">
        <v>67</v>
      </c>
      <c r="E465" s="11"/>
    </row>
    <row r="466" spans="1:5" s="6" customFormat="1" ht="21" x14ac:dyDescent="0.25">
      <c r="A466" s="7" t="s">
        <v>6</v>
      </c>
      <c r="B466" s="14">
        <v>4</v>
      </c>
      <c r="C466" s="7" t="s">
        <v>390</v>
      </c>
      <c r="D466" s="10">
        <v>25</v>
      </c>
      <c r="E466" s="15"/>
    </row>
    <row r="467" spans="1:5" s="6" customFormat="1" ht="42" x14ac:dyDescent="0.25">
      <c r="A467" s="7" t="s">
        <v>6</v>
      </c>
      <c r="B467" s="14">
        <v>4</v>
      </c>
      <c r="C467" s="7" t="s">
        <v>391</v>
      </c>
      <c r="D467" s="10">
        <v>453</v>
      </c>
      <c r="E467" s="15"/>
    </row>
    <row r="468" spans="1:5" s="6" customFormat="1" ht="42" x14ac:dyDescent="0.25">
      <c r="A468" s="7" t="s">
        <v>98</v>
      </c>
      <c r="B468" s="14">
        <v>4</v>
      </c>
      <c r="C468" s="7" t="s">
        <v>392</v>
      </c>
      <c r="D468" s="10">
        <v>20</v>
      </c>
      <c r="E468" s="11"/>
    </row>
    <row r="469" spans="1:5" s="6" customFormat="1" ht="42" x14ac:dyDescent="0.25">
      <c r="A469" s="7" t="s">
        <v>6</v>
      </c>
      <c r="B469" s="14">
        <v>3</v>
      </c>
      <c r="C469" s="7" t="s">
        <v>393</v>
      </c>
      <c r="D469" s="10">
        <v>249</v>
      </c>
      <c r="E469" s="11"/>
    </row>
    <row r="470" spans="1:5" s="6" customFormat="1" ht="42" x14ac:dyDescent="0.25">
      <c r="A470" s="7" t="s">
        <v>6</v>
      </c>
      <c r="B470" s="14">
        <v>4</v>
      </c>
      <c r="C470" s="7" t="s">
        <v>345</v>
      </c>
      <c r="D470" s="10">
        <v>17</v>
      </c>
      <c r="E470" s="11"/>
    </row>
    <row r="471" spans="1:5" s="6" customFormat="1" ht="42" x14ac:dyDescent="0.25">
      <c r="A471" s="7" t="s">
        <v>6</v>
      </c>
      <c r="B471" s="14">
        <v>4</v>
      </c>
      <c r="C471" s="7" t="s">
        <v>394</v>
      </c>
      <c r="D471" s="10">
        <v>47</v>
      </c>
      <c r="E471" s="11"/>
    </row>
    <row r="472" spans="1:5" s="6" customFormat="1" ht="42" x14ac:dyDescent="0.25">
      <c r="A472" s="7" t="s">
        <v>6</v>
      </c>
      <c r="B472" s="14">
        <v>4</v>
      </c>
      <c r="C472" s="7" t="s">
        <v>395</v>
      </c>
      <c r="D472" s="10">
        <v>31</v>
      </c>
      <c r="E472" s="11"/>
    </row>
    <row r="473" spans="1:5" s="6" customFormat="1" ht="42" x14ac:dyDescent="0.25">
      <c r="A473" s="7" t="s">
        <v>6</v>
      </c>
      <c r="B473" s="14">
        <v>4</v>
      </c>
      <c r="C473" s="7" t="s">
        <v>367</v>
      </c>
      <c r="D473" s="10">
        <v>28</v>
      </c>
      <c r="E473" s="11"/>
    </row>
    <row r="474" spans="1:5" s="6" customFormat="1" ht="42" x14ac:dyDescent="0.25">
      <c r="A474" s="7" t="s">
        <v>6</v>
      </c>
      <c r="B474" s="14">
        <v>4</v>
      </c>
      <c r="C474" s="7" t="s">
        <v>367</v>
      </c>
      <c r="D474" s="10">
        <v>28</v>
      </c>
      <c r="E474" s="11"/>
    </row>
    <row r="475" spans="1:5" s="6" customFormat="1" ht="21" x14ac:dyDescent="0.25">
      <c r="A475" s="7" t="s">
        <v>6</v>
      </c>
      <c r="B475" s="14">
        <v>4</v>
      </c>
      <c r="C475" s="7" t="s">
        <v>379</v>
      </c>
      <c r="D475" s="10">
        <v>177</v>
      </c>
      <c r="E475" s="11"/>
    </row>
    <row r="476" spans="1:5" s="6" customFormat="1" ht="42" x14ac:dyDescent="0.25">
      <c r="A476" s="7" t="s">
        <v>6</v>
      </c>
      <c r="B476" s="14">
        <v>3</v>
      </c>
      <c r="C476" s="7" t="s">
        <v>396</v>
      </c>
      <c r="D476" s="10">
        <v>70</v>
      </c>
      <c r="E476" s="11"/>
    </row>
    <row r="477" spans="1:5" s="6" customFormat="1" ht="63" x14ac:dyDescent="0.25">
      <c r="A477" s="7" t="s">
        <v>6</v>
      </c>
      <c r="B477" s="14">
        <v>3</v>
      </c>
      <c r="C477" s="7" t="s">
        <v>397</v>
      </c>
      <c r="D477" s="10">
        <v>40</v>
      </c>
      <c r="E477" s="11"/>
    </row>
    <row r="478" spans="1:5" s="6" customFormat="1" ht="42" x14ac:dyDescent="0.25">
      <c r="A478" s="7" t="s">
        <v>6</v>
      </c>
      <c r="B478" s="14">
        <v>4</v>
      </c>
      <c r="C478" s="7" t="s">
        <v>398</v>
      </c>
      <c r="D478" s="10">
        <v>47</v>
      </c>
      <c r="E478" s="11"/>
    </row>
    <row r="479" spans="1:5" s="6" customFormat="1" ht="42" x14ac:dyDescent="0.25">
      <c r="A479" s="7" t="s">
        <v>6</v>
      </c>
      <c r="B479" s="14">
        <v>4</v>
      </c>
      <c r="C479" s="7" t="s">
        <v>399</v>
      </c>
      <c r="D479" s="10">
        <v>90</v>
      </c>
      <c r="E479" s="11"/>
    </row>
    <row r="480" spans="1:5" s="6" customFormat="1" ht="63" x14ac:dyDescent="0.25">
      <c r="A480" s="7" t="s">
        <v>6</v>
      </c>
      <c r="B480" s="14">
        <v>4</v>
      </c>
      <c r="C480" s="7" t="s">
        <v>400</v>
      </c>
      <c r="D480" s="10">
        <v>147</v>
      </c>
      <c r="E480" s="11"/>
    </row>
    <row r="481" spans="1:5" s="6" customFormat="1" ht="21" x14ac:dyDescent="0.25">
      <c r="A481" s="7" t="s">
        <v>6</v>
      </c>
      <c r="B481" s="14">
        <v>7</v>
      </c>
      <c r="C481" s="7" t="s">
        <v>45</v>
      </c>
      <c r="D481" s="10">
        <v>57</v>
      </c>
      <c r="E481" s="11"/>
    </row>
    <row r="482" spans="1:5" s="6" customFormat="1" ht="42" x14ac:dyDescent="0.25">
      <c r="A482" s="7" t="s">
        <v>6</v>
      </c>
      <c r="B482" s="14">
        <v>4</v>
      </c>
      <c r="C482" s="7" t="s">
        <v>401</v>
      </c>
      <c r="D482" s="10">
        <v>7</v>
      </c>
      <c r="E482" s="11"/>
    </row>
    <row r="483" spans="1:5" s="6" customFormat="1" ht="42" x14ac:dyDescent="0.25">
      <c r="A483" s="7" t="s">
        <v>6</v>
      </c>
      <c r="B483" s="14">
        <v>4</v>
      </c>
      <c r="C483" s="7" t="s">
        <v>402</v>
      </c>
      <c r="D483" s="10">
        <v>78</v>
      </c>
      <c r="E483" s="11"/>
    </row>
    <row r="484" spans="1:5" s="6" customFormat="1" ht="63" x14ac:dyDescent="0.25">
      <c r="A484" s="7" t="s">
        <v>6</v>
      </c>
      <c r="B484" s="14">
        <v>4</v>
      </c>
      <c r="C484" s="7" t="s">
        <v>403</v>
      </c>
      <c r="D484" s="10">
        <v>64</v>
      </c>
      <c r="E484" s="11"/>
    </row>
    <row r="485" spans="1:5" s="6" customFormat="1" ht="21" x14ac:dyDescent="0.25">
      <c r="A485" s="7" t="s">
        <v>6</v>
      </c>
      <c r="B485" s="14">
        <v>4</v>
      </c>
      <c r="C485" s="7" t="s">
        <v>404</v>
      </c>
      <c r="D485" s="10">
        <v>133</v>
      </c>
      <c r="E485" s="11"/>
    </row>
    <row r="486" spans="1:5" s="6" customFormat="1" ht="21" x14ac:dyDescent="0.25">
      <c r="A486" s="7" t="s">
        <v>6</v>
      </c>
      <c r="B486" s="14">
        <v>4</v>
      </c>
      <c r="C486" s="7" t="s">
        <v>405</v>
      </c>
      <c r="D486" s="10">
        <v>13</v>
      </c>
      <c r="E486" s="11"/>
    </row>
    <row r="487" spans="1:5" s="6" customFormat="1" ht="21" x14ac:dyDescent="0.25">
      <c r="A487" s="7" t="s">
        <v>6</v>
      </c>
      <c r="B487" s="14">
        <v>3</v>
      </c>
      <c r="C487" s="7" t="s">
        <v>346</v>
      </c>
      <c r="D487" s="10">
        <v>125</v>
      </c>
      <c r="E487" s="11"/>
    </row>
    <row r="488" spans="1:5" s="6" customFormat="1" ht="42" x14ac:dyDescent="0.25">
      <c r="A488" s="7" t="s">
        <v>6</v>
      </c>
      <c r="B488" s="14">
        <v>3</v>
      </c>
      <c r="C488" s="7" t="s">
        <v>406</v>
      </c>
      <c r="D488" s="10">
        <v>107</v>
      </c>
      <c r="E488" s="11"/>
    </row>
    <row r="489" spans="1:5" s="6" customFormat="1" ht="21" x14ac:dyDescent="0.25">
      <c r="A489" s="7" t="s">
        <v>6</v>
      </c>
      <c r="B489" s="14">
        <v>3</v>
      </c>
      <c r="C489" s="7" t="s">
        <v>407</v>
      </c>
      <c r="D489" s="10">
        <v>97</v>
      </c>
      <c r="E489" s="11"/>
    </row>
    <row r="490" spans="1:5" s="6" customFormat="1" ht="21" x14ac:dyDescent="0.25">
      <c r="A490" s="7" t="s">
        <v>6</v>
      </c>
      <c r="B490" s="14">
        <v>1</v>
      </c>
      <c r="C490" s="7" t="s">
        <v>408</v>
      </c>
      <c r="D490" s="10">
        <v>106</v>
      </c>
      <c r="E490" s="11"/>
    </row>
    <row r="491" spans="1:5" s="6" customFormat="1" ht="21" x14ac:dyDescent="0.25">
      <c r="A491" s="7" t="s">
        <v>6</v>
      </c>
      <c r="B491" s="14">
        <v>4</v>
      </c>
      <c r="C491" s="7" t="s">
        <v>409</v>
      </c>
      <c r="D491" s="10">
        <v>51</v>
      </c>
      <c r="E491" s="11"/>
    </row>
    <row r="492" spans="1:5" s="6" customFormat="1" ht="21" x14ac:dyDescent="0.25">
      <c r="A492" s="7" t="s">
        <v>6</v>
      </c>
      <c r="B492" s="14">
        <v>4</v>
      </c>
      <c r="C492" s="7" t="s">
        <v>410</v>
      </c>
      <c r="D492" s="10">
        <v>58</v>
      </c>
      <c r="E492" s="11"/>
    </row>
    <row r="493" spans="1:5" s="6" customFormat="1" ht="21" x14ac:dyDescent="0.25">
      <c r="A493" s="7" t="s">
        <v>6</v>
      </c>
      <c r="B493" s="14">
        <v>4</v>
      </c>
      <c r="C493" s="7" t="s">
        <v>411</v>
      </c>
      <c r="D493" s="10">
        <v>172</v>
      </c>
      <c r="E493" s="11"/>
    </row>
    <row r="494" spans="1:5" s="6" customFormat="1" ht="42" x14ac:dyDescent="0.25">
      <c r="A494" s="7" t="s">
        <v>6</v>
      </c>
      <c r="B494" s="14">
        <v>4</v>
      </c>
      <c r="C494" s="7" t="s">
        <v>412</v>
      </c>
      <c r="D494" s="10">
        <v>82</v>
      </c>
      <c r="E494" s="11"/>
    </row>
    <row r="495" spans="1:5" s="6" customFormat="1" ht="21" x14ac:dyDescent="0.25">
      <c r="A495" s="7" t="s">
        <v>6</v>
      </c>
      <c r="B495" s="14">
        <v>3</v>
      </c>
      <c r="C495" s="7" t="s">
        <v>413</v>
      </c>
      <c r="D495" s="10">
        <v>68</v>
      </c>
      <c r="E495" s="11"/>
    </row>
    <row r="496" spans="1:5" s="6" customFormat="1" ht="63" x14ac:dyDescent="0.25">
      <c r="A496" s="7" t="s">
        <v>6</v>
      </c>
      <c r="B496" s="14">
        <v>4</v>
      </c>
      <c r="C496" s="7" t="s">
        <v>414</v>
      </c>
      <c r="D496" s="10">
        <v>49</v>
      </c>
      <c r="E496" s="11"/>
    </row>
    <row r="497" spans="1:5" s="6" customFormat="1" ht="63" x14ac:dyDescent="0.25">
      <c r="A497" s="7" t="s">
        <v>6</v>
      </c>
      <c r="B497" s="14">
        <v>4</v>
      </c>
      <c r="C497" s="7" t="s">
        <v>415</v>
      </c>
      <c r="D497" s="10">
        <v>86</v>
      </c>
      <c r="E497" s="11"/>
    </row>
    <row r="498" spans="1:5" s="6" customFormat="1" ht="21" x14ac:dyDescent="0.25">
      <c r="A498" s="7" t="s">
        <v>6</v>
      </c>
      <c r="B498" s="14">
        <v>4</v>
      </c>
      <c r="C498" s="7" t="s">
        <v>416</v>
      </c>
      <c r="D498" s="10">
        <v>70</v>
      </c>
      <c r="E498" s="11"/>
    </row>
    <row r="499" spans="1:5" s="6" customFormat="1" ht="42" x14ac:dyDescent="0.25">
      <c r="A499" s="7" t="s">
        <v>6</v>
      </c>
      <c r="B499" s="14">
        <v>4</v>
      </c>
      <c r="C499" s="7" t="s">
        <v>417</v>
      </c>
      <c r="D499" s="10">
        <v>90</v>
      </c>
      <c r="E499" s="11"/>
    </row>
    <row r="500" spans="1:5" s="6" customFormat="1" ht="21" x14ac:dyDescent="0.25">
      <c r="A500" s="7" t="s">
        <v>6</v>
      </c>
      <c r="B500" s="14">
        <v>7</v>
      </c>
      <c r="C500" s="7" t="s">
        <v>418</v>
      </c>
      <c r="D500" s="10">
        <v>21</v>
      </c>
      <c r="E500" s="11"/>
    </row>
    <row r="501" spans="1:5" s="6" customFormat="1" ht="21" x14ac:dyDescent="0.25">
      <c r="A501" s="7" t="s">
        <v>6</v>
      </c>
      <c r="B501" s="14">
        <v>7</v>
      </c>
      <c r="C501" s="7" t="s">
        <v>418</v>
      </c>
      <c r="D501" s="10">
        <v>19</v>
      </c>
      <c r="E501" s="11"/>
    </row>
    <row r="502" spans="1:5" s="6" customFormat="1" ht="21" x14ac:dyDescent="0.25">
      <c r="A502" s="7" t="s">
        <v>6</v>
      </c>
      <c r="B502" s="14">
        <v>7</v>
      </c>
      <c r="C502" s="7" t="s">
        <v>418</v>
      </c>
      <c r="D502" s="10">
        <v>19</v>
      </c>
      <c r="E502" s="11"/>
    </row>
    <row r="503" spans="1:5" s="6" customFormat="1" ht="21" x14ac:dyDescent="0.25">
      <c r="A503" s="7" t="s">
        <v>6</v>
      </c>
      <c r="B503" s="14">
        <v>7</v>
      </c>
      <c r="C503" s="7" t="s">
        <v>418</v>
      </c>
      <c r="D503" s="10">
        <v>19</v>
      </c>
      <c r="E503" s="11"/>
    </row>
    <row r="504" spans="1:5" s="6" customFormat="1" ht="21" x14ac:dyDescent="0.25">
      <c r="A504" s="7" t="s">
        <v>6</v>
      </c>
      <c r="B504" s="14">
        <v>7</v>
      </c>
      <c r="C504" s="7" t="s">
        <v>418</v>
      </c>
      <c r="D504" s="10">
        <v>55</v>
      </c>
      <c r="E504" s="11"/>
    </row>
    <row r="505" spans="1:5" s="6" customFormat="1" ht="21" x14ac:dyDescent="0.25">
      <c r="A505" s="7" t="s">
        <v>6</v>
      </c>
      <c r="B505" s="14">
        <v>4</v>
      </c>
      <c r="C505" s="7" t="s">
        <v>419</v>
      </c>
      <c r="D505" s="10">
        <v>93</v>
      </c>
      <c r="E505" s="11"/>
    </row>
    <row r="506" spans="1:5" s="6" customFormat="1" ht="21" x14ac:dyDescent="0.25">
      <c r="A506" s="7" t="s">
        <v>6</v>
      </c>
      <c r="B506" s="14">
        <v>3</v>
      </c>
      <c r="C506" s="7" t="s">
        <v>420</v>
      </c>
      <c r="D506" s="10">
        <v>127</v>
      </c>
      <c r="E506" s="11"/>
    </row>
    <row r="507" spans="1:5" s="6" customFormat="1" ht="42" x14ac:dyDescent="0.25">
      <c r="A507" s="7" t="s">
        <v>6</v>
      </c>
      <c r="B507" s="14">
        <v>4</v>
      </c>
      <c r="C507" s="7" t="s">
        <v>421</v>
      </c>
      <c r="D507" s="10">
        <v>86</v>
      </c>
      <c r="E507" s="11"/>
    </row>
    <row r="508" spans="1:5" s="6" customFormat="1" ht="42" x14ac:dyDescent="0.25">
      <c r="A508" s="7" t="s">
        <v>6</v>
      </c>
      <c r="B508" s="14">
        <v>4</v>
      </c>
      <c r="C508" s="7" t="s">
        <v>422</v>
      </c>
      <c r="D508" s="10">
        <v>68</v>
      </c>
      <c r="E508" s="11"/>
    </row>
    <row r="509" spans="1:5" s="6" customFormat="1" ht="21" x14ac:dyDescent="0.25">
      <c r="A509" s="7" t="s">
        <v>6</v>
      </c>
      <c r="B509" s="14">
        <v>4</v>
      </c>
      <c r="C509" s="7" t="s">
        <v>423</v>
      </c>
      <c r="D509" s="10">
        <v>101</v>
      </c>
      <c r="E509" s="11"/>
    </row>
    <row r="510" spans="1:5" s="6" customFormat="1" ht="21" x14ac:dyDescent="0.25">
      <c r="A510" s="7" t="s">
        <v>6</v>
      </c>
      <c r="B510" s="14">
        <v>4</v>
      </c>
      <c r="C510" s="7" t="s">
        <v>424</v>
      </c>
      <c r="D510" s="10">
        <v>52</v>
      </c>
      <c r="E510" s="11"/>
    </row>
    <row r="511" spans="1:5" s="6" customFormat="1" ht="21" x14ac:dyDescent="0.25">
      <c r="A511" s="7" t="s">
        <v>6</v>
      </c>
      <c r="B511" s="14">
        <v>4</v>
      </c>
      <c r="C511" s="7" t="s">
        <v>377</v>
      </c>
      <c r="D511" s="10">
        <v>50</v>
      </c>
      <c r="E511" s="11"/>
    </row>
    <row r="512" spans="1:5" s="6" customFormat="1" ht="42" x14ac:dyDescent="0.25">
      <c r="A512" s="7" t="s">
        <v>6</v>
      </c>
      <c r="B512" s="14">
        <v>4</v>
      </c>
      <c r="C512" s="7" t="s">
        <v>425</v>
      </c>
      <c r="D512" s="10">
        <v>31</v>
      </c>
      <c r="E512" s="11"/>
    </row>
    <row r="513" spans="1:5" s="6" customFormat="1" ht="42" x14ac:dyDescent="0.25">
      <c r="A513" s="7" t="s">
        <v>6</v>
      </c>
      <c r="B513" s="14">
        <v>7</v>
      </c>
      <c r="C513" s="7" t="s">
        <v>426</v>
      </c>
      <c r="D513" s="10">
        <v>99</v>
      </c>
      <c r="E513" s="11"/>
    </row>
    <row r="514" spans="1:5" s="6" customFormat="1" ht="42" x14ac:dyDescent="0.25">
      <c r="A514" s="7" t="s">
        <v>6</v>
      </c>
      <c r="B514" s="14">
        <v>4</v>
      </c>
      <c r="C514" s="7" t="s">
        <v>395</v>
      </c>
      <c r="D514" s="10">
        <v>21</v>
      </c>
      <c r="E514" s="11"/>
    </row>
    <row r="515" spans="1:5" s="6" customFormat="1" ht="42" x14ac:dyDescent="0.25">
      <c r="A515" s="7" t="s">
        <v>6</v>
      </c>
      <c r="B515" s="14">
        <v>4</v>
      </c>
      <c r="C515" s="7" t="s">
        <v>395</v>
      </c>
      <c r="D515" s="10">
        <v>17</v>
      </c>
      <c r="E515" s="11"/>
    </row>
    <row r="516" spans="1:5" s="6" customFormat="1" ht="42" x14ac:dyDescent="0.25">
      <c r="A516" s="7" t="s">
        <v>6</v>
      </c>
      <c r="B516" s="14">
        <v>4</v>
      </c>
      <c r="C516" s="7" t="s">
        <v>427</v>
      </c>
      <c r="D516" s="10">
        <v>99</v>
      </c>
      <c r="E516" s="11"/>
    </row>
    <row r="517" spans="1:5" s="6" customFormat="1" ht="42" x14ac:dyDescent="0.25">
      <c r="A517" s="7" t="s">
        <v>6</v>
      </c>
      <c r="B517" s="14">
        <v>3</v>
      </c>
      <c r="C517" s="7" t="s">
        <v>428</v>
      </c>
      <c r="D517" s="10">
        <v>109</v>
      </c>
      <c r="E517" s="11"/>
    </row>
    <row r="518" spans="1:5" s="6" customFormat="1" ht="42" x14ac:dyDescent="0.25">
      <c r="A518" s="7" t="s">
        <v>6</v>
      </c>
      <c r="B518" s="14">
        <v>3</v>
      </c>
      <c r="C518" s="7" t="s">
        <v>428</v>
      </c>
      <c r="D518" s="10">
        <v>80</v>
      </c>
      <c r="E518" s="11"/>
    </row>
    <row r="519" spans="1:5" s="6" customFormat="1" ht="42" x14ac:dyDescent="0.25">
      <c r="A519" s="7" t="s">
        <v>6</v>
      </c>
      <c r="B519" s="14">
        <v>4</v>
      </c>
      <c r="C519" s="7" t="s">
        <v>429</v>
      </c>
      <c r="D519" s="10">
        <v>100</v>
      </c>
      <c r="E519" s="11"/>
    </row>
    <row r="520" spans="1:5" s="6" customFormat="1" ht="42" x14ac:dyDescent="0.25">
      <c r="A520" s="7" t="s">
        <v>6</v>
      </c>
      <c r="B520" s="14">
        <v>3</v>
      </c>
      <c r="C520" s="7" t="s">
        <v>430</v>
      </c>
      <c r="D520" s="10">
        <v>32</v>
      </c>
      <c r="E520" s="11"/>
    </row>
    <row r="521" spans="1:5" s="6" customFormat="1" ht="42" x14ac:dyDescent="0.25">
      <c r="A521" s="7" t="s">
        <v>6</v>
      </c>
      <c r="B521" s="14">
        <v>4</v>
      </c>
      <c r="C521" s="7" t="s">
        <v>431</v>
      </c>
      <c r="D521" s="10">
        <v>13</v>
      </c>
      <c r="E521" s="11"/>
    </row>
    <row r="522" spans="1:5" s="6" customFormat="1" ht="42" x14ac:dyDescent="0.25">
      <c r="A522" s="7" t="s">
        <v>6</v>
      </c>
      <c r="B522" s="14">
        <v>7</v>
      </c>
      <c r="C522" s="7" t="s">
        <v>432</v>
      </c>
      <c r="D522" s="10">
        <v>104</v>
      </c>
      <c r="E522" s="11"/>
    </row>
    <row r="523" spans="1:5" s="6" customFormat="1" ht="42" x14ac:dyDescent="0.25">
      <c r="A523" s="7" t="s">
        <v>6</v>
      </c>
      <c r="B523" s="14">
        <v>4</v>
      </c>
      <c r="C523" s="7" t="s">
        <v>433</v>
      </c>
      <c r="D523" s="10">
        <v>2</v>
      </c>
      <c r="E523" s="11"/>
    </row>
    <row r="524" spans="1:5" s="6" customFormat="1" ht="63" x14ac:dyDescent="0.25">
      <c r="A524" s="7" t="s">
        <v>6</v>
      </c>
      <c r="B524" s="14">
        <v>3</v>
      </c>
      <c r="C524" s="7" t="s">
        <v>434</v>
      </c>
      <c r="D524" s="10">
        <v>39</v>
      </c>
      <c r="E524" s="11"/>
    </row>
    <row r="525" spans="1:5" s="6" customFormat="1" ht="63" x14ac:dyDescent="0.25">
      <c r="A525" s="7" t="s">
        <v>6</v>
      </c>
      <c r="B525" s="14">
        <v>3</v>
      </c>
      <c r="C525" s="7" t="s">
        <v>434</v>
      </c>
      <c r="D525" s="10">
        <v>34</v>
      </c>
      <c r="E525" s="11"/>
    </row>
    <row r="526" spans="1:5" s="6" customFormat="1" ht="63" x14ac:dyDescent="0.25">
      <c r="A526" s="7" t="s">
        <v>6</v>
      </c>
      <c r="B526" s="14">
        <v>3</v>
      </c>
      <c r="C526" s="7" t="s">
        <v>434</v>
      </c>
      <c r="D526" s="10">
        <v>34</v>
      </c>
      <c r="E526" s="11"/>
    </row>
    <row r="527" spans="1:5" s="6" customFormat="1" ht="21" x14ac:dyDescent="0.25">
      <c r="A527" s="7" t="s">
        <v>6</v>
      </c>
      <c r="B527" s="14">
        <v>4</v>
      </c>
      <c r="C527" s="7" t="s">
        <v>435</v>
      </c>
      <c r="D527" s="10">
        <v>67</v>
      </c>
      <c r="E527" s="11"/>
    </row>
    <row r="528" spans="1:5" s="6" customFormat="1" ht="42" x14ac:dyDescent="0.25">
      <c r="A528" s="7" t="s">
        <v>6</v>
      </c>
      <c r="B528" s="14">
        <v>4</v>
      </c>
      <c r="C528" s="7" t="s">
        <v>436</v>
      </c>
      <c r="D528" s="10">
        <v>59</v>
      </c>
      <c r="E528" s="11"/>
    </row>
    <row r="529" spans="1:5" s="6" customFormat="1" ht="63" x14ac:dyDescent="0.25">
      <c r="A529" s="7" t="s">
        <v>6</v>
      </c>
      <c r="B529" s="14">
        <v>3</v>
      </c>
      <c r="C529" s="7" t="s">
        <v>437</v>
      </c>
      <c r="D529" s="10">
        <v>31</v>
      </c>
      <c r="E529" s="11"/>
    </row>
    <row r="530" spans="1:5" s="6" customFormat="1" ht="42" x14ac:dyDescent="0.25">
      <c r="A530" s="7" t="s">
        <v>6</v>
      </c>
      <c r="B530" s="14">
        <v>4</v>
      </c>
      <c r="C530" s="7" t="s">
        <v>438</v>
      </c>
      <c r="D530" s="10">
        <v>52</v>
      </c>
      <c r="E530" s="11"/>
    </row>
    <row r="531" spans="1:5" s="6" customFormat="1" ht="63" x14ac:dyDescent="0.25">
      <c r="A531" s="7" t="s">
        <v>6</v>
      </c>
      <c r="B531" s="14">
        <v>3</v>
      </c>
      <c r="C531" s="7" t="s">
        <v>437</v>
      </c>
      <c r="D531" s="10">
        <v>46</v>
      </c>
      <c r="E531" s="11"/>
    </row>
    <row r="532" spans="1:5" s="6" customFormat="1" ht="21" x14ac:dyDescent="0.25">
      <c r="A532" s="7" t="s">
        <v>6</v>
      </c>
      <c r="B532" s="14">
        <v>4</v>
      </c>
      <c r="C532" s="7" t="s">
        <v>439</v>
      </c>
      <c r="D532" s="10">
        <v>92</v>
      </c>
      <c r="E532" s="11"/>
    </row>
    <row r="533" spans="1:5" s="6" customFormat="1" ht="42" x14ac:dyDescent="0.25">
      <c r="A533" s="7" t="s">
        <v>6</v>
      </c>
      <c r="B533" s="14">
        <v>4</v>
      </c>
      <c r="C533" s="7" t="s">
        <v>440</v>
      </c>
      <c r="D533" s="10">
        <v>4</v>
      </c>
      <c r="E533" s="11"/>
    </row>
    <row r="534" spans="1:5" s="6" customFormat="1" ht="42" x14ac:dyDescent="0.25">
      <c r="A534" s="7" t="s">
        <v>6</v>
      </c>
      <c r="B534" s="14">
        <v>4</v>
      </c>
      <c r="C534" s="7" t="s">
        <v>441</v>
      </c>
      <c r="D534" s="10">
        <v>104</v>
      </c>
      <c r="E534" s="11"/>
    </row>
    <row r="535" spans="1:5" s="6" customFormat="1" ht="42" x14ac:dyDescent="0.25">
      <c r="A535" s="7" t="s">
        <v>6</v>
      </c>
      <c r="B535" s="14">
        <v>4</v>
      </c>
      <c r="C535" s="7" t="s">
        <v>442</v>
      </c>
      <c r="D535" s="10">
        <v>67</v>
      </c>
      <c r="E535" s="11"/>
    </row>
    <row r="536" spans="1:5" s="6" customFormat="1" ht="21" x14ac:dyDescent="0.25">
      <c r="A536" s="7" t="s">
        <v>6</v>
      </c>
      <c r="B536" s="14">
        <v>4</v>
      </c>
      <c r="C536" s="7" t="s">
        <v>435</v>
      </c>
      <c r="D536" s="10">
        <v>53</v>
      </c>
      <c r="E536" s="11"/>
    </row>
    <row r="537" spans="1:5" s="6" customFormat="1" ht="21" x14ac:dyDescent="0.25">
      <c r="A537" s="7" t="s">
        <v>6</v>
      </c>
      <c r="B537" s="14">
        <v>4</v>
      </c>
      <c r="C537" s="7" t="s">
        <v>435</v>
      </c>
      <c r="D537" s="10">
        <v>112</v>
      </c>
      <c r="E537" s="11"/>
    </row>
    <row r="538" spans="1:5" s="6" customFormat="1" ht="63" x14ac:dyDescent="0.25">
      <c r="A538" s="7" t="s">
        <v>6</v>
      </c>
      <c r="B538" s="14">
        <v>7</v>
      </c>
      <c r="C538" s="7" t="s">
        <v>443</v>
      </c>
      <c r="D538" s="10">
        <v>85</v>
      </c>
      <c r="E538" s="11"/>
    </row>
    <row r="539" spans="1:5" s="6" customFormat="1" ht="21" x14ac:dyDescent="0.25">
      <c r="A539" s="7" t="s">
        <v>6</v>
      </c>
      <c r="B539" s="14">
        <v>4</v>
      </c>
      <c r="C539" s="7" t="s">
        <v>444</v>
      </c>
      <c r="D539" s="10">
        <v>135</v>
      </c>
      <c r="E539" s="11"/>
    </row>
    <row r="540" spans="1:5" s="6" customFormat="1" ht="21" x14ac:dyDescent="0.25">
      <c r="A540" s="7" t="s">
        <v>6</v>
      </c>
      <c r="B540" s="14">
        <v>4</v>
      </c>
      <c r="C540" s="7" t="s">
        <v>445</v>
      </c>
      <c r="D540" s="10">
        <v>81</v>
      </c>
      <c r="E540" s="11"/>
    </row>
    <row r="541" spans="1:5" s="6" customFormat="1" ht="42" x14ac:dyDescent="0.25">
      <c r="A541" s="7" t="s">
        <v>6</v>
      </c>
      <c r="B541" s="14">
        <v>4</v>
      </c>
      <c r="C541" s="7" t="s">
        <v>446</v>
      </c>
      <c r="D541" s="10">
        <v>20</v>
      </c>
      <c r="E541" s="11"/>
    </row>
    <row r="542" spans="1:5" s="6" customFormat="1" ht="42" x14ac:dyDescent="0.25">
      <c r="A542" s="7" t="s">
        <v>6</v>
      </c>
      <c r="B542" s="14">
        <v>4</v>
      </c>
      <c r="C542" s="7" t="s">
        <v>446</v>
      </c>
      <c r="D542" s="10">
        <v>20</v>
      </c>
      <c r="E542" s="11"/>
    </row>
    <row r="543" spans="1:5" s="6" customFormat="1" ht="42" x14ac:dyDescent="0.25">
      <c r="A543" s="7" t="s">
        <v>6</v>
      </c>
      <c r="B543" s="14">
        <v>4</v>
      </c>
      <c r="C543" s="7" t="s">
        <v>447</v>
      </c>
      <c r="D543" s="10">
        <v>100</v>
      </c>
      <c r="E543" s="11"/>
    </row>
    <row r="544" spans="1:5" s="6" customFormat="1" ht="42" x14ac:dyDescent="0.25">
      <c r="A544" s="7" t="s">
        <v>6</v>
      </c>
      <c r="B544" s="14">
        <v>4</v>
      </c>
      <c r="C544" s="7" t="s">
        <v>448</v>
      </c>
      <c r="D544" s="10">
        <v>80</v>
      </c>
      <c r="E544" s="11"/>
    </row>
    <row r="545" spans="1:5" s="6" customFormat="1" ht="42" x14ac:dyDescent="0.25">
      <c r="A545" s="7" t="s">
        <v>6</v>
      </c>
      <c r="B545" s="14">
        <v>4</v>
      </c>
      <c r="C545" s="7" t="s">
        <v>449</v>
      </c>
      <c r="D545" s="10">
        <v>10</v>
      </c>
      <c r="E545" s="11"/>
    </row>
    <row r="546" spans="1:5" s="6" customFormat="1" ht="42" x14ac:dyDescent="0.25">
      <c r="A546" s="7" t="s">
        <v>6</v>
      </c>
      <c r="B546" s="14">
        <v>4</v>
      </c>
      <c r="C546" s="7" t="s">
        <v>449</v>
      </c>
      <c r="D546" s="10">
        <v>10</v>
      </c>
      <c r="E546" s="11"/>
    </row>
    <row r="547" spans="1:5" s="6" customFormat="1" ht="42" x14ac:dyDescent="0.25">
      <c r="A547" s="7" t="s">
        <v>6</v>
      </c>
      <c r="B547" s="14">
        <v>4</v>
      </c>
      <c r="C547" s="7" t="s">
        <v>449</v>
      </c>
      <c r="D547" s="10">
        <v>10</v>
      </c>
      <c r="E547" s="11"/>
    </row>
    <row r="548" spans="1:5" s="6" customFormat="1" ht="42" x14ac:dyDescent="0.25">
      <c r="A548" s="7" t="s">
        <v>6</v>
      </c>
      <c r="B548" s="14">
        <v>4</v>
      </c>
      <c r="C548" s="7" t="s">
        <v>450</v>
      </c>
      <c r="D548" s="10">
        <v>55</v>
      </c>
      <c r="E548" s="11"/>
    </row>
    <row r="549" spans="1:5" s="6" customFormat="1" ht="42" x14ac:dyDescent="0.25">
      <c r="A549" s="7" t="s">
        <v>6</v>
      </c>
      <c r="B549" s="14">
        <v>4</v>
      </c>
      <c r="C549" s="7" t="s">
        <v>451</v>
      </c>
      <c r="D549" s="10">
        <v>90</v>
      </c>
      <c r="E549" s="11"/>
    </row>
    <row r="550" spans="1:5" s="6" customFormat="1" ht="63" x14ac:dyDescent="0.25">
      <c r="A550" s="7" t="s">
        <v>6</v>
      </c>
      <c r="B550" s="14">
        <v>4</v>
      </c>
      <c r="C550" s="7" t="s">
        <v>452</v>
      </c>
      <c r="D550" s="10">
        <v>18</v>
      </c>
      <c r="E550" s="11"/>
    </row>
    <row r="551" spans="1:5" s="6" customFormat="1" ht="21" x14ac:dyDescent="0.25">
      <c r="A551" s="7" t="s">
        <v>6</v>
      </c>
      <c r="B551" s="14">
        <v>3</v>
      </c>
      <c r="C551" s="7" t="s">
        <v>453</v>
      </c>
      <c r="D551" s="10">
        <v>169</v>
      </c>
      <c r="E551" s="11"/>
    </row>
    <row r="552" spans="1:5" s="6" customFormat="1" ht="42" x14ac:dyDescent="0.25">
      <c r="A552" s="7" t="s">
        <v>6</v>
      </c>
      <c r="B552" s="14">
        <v>4</v>
      </c>
      <c r="C552" s="7" t="s">
        <v>454</v>
      </c>
      <c r="D552" s="10">
        <v>93</v>
      </c>
      <c r="E552" s="11"/>
    </row>
    <row r="553" spans="1:5" s="6" customFormat="1" ht="42" x14ac:dyDescent="0.25">
      <c r="A553" s="7" t="s">
        <v>6</v>
      </c>
      <c r="B553" s="14">
        <v>4</v>
      </c>
      <c r="C553" s="7" t="s">
        <v>455</v>
      </c>
      <c r="D553" s="10">
        <v>99</v>
      </c>
      <c r="E553" s="11"/>
    </row>
    <row r="554" spans="1:5" s="6" customFormat="1" ht="21" x14ac:dyDescent="0.25">
      <c r="A554" s="7" t="s">
        <v>6</v>
      </c>
      <c r="B554" s="14">
        <v>4</v>
      </c>
      <c r="C554" s="7" t="s">
        <v>456</v>
      </c>
      <c r="D554" s="10">
        <v>35</v>
      </c>
      <c r="E554" s="11"/>
    </row>
    <row r="555" spans="1:5" s="6" customFormat="1" ht="63" x14ac:dyDescent="0.25">
      <c r="A555" s="7" t="s">
        <v>6</v>
      </c>
      <c r="B555" s="14">
        <v>4</v>
      </c>
      <c r="C555" s="7" t="s">
        <v>457</v>
      </c>
      <c r="D555" s="10">
        <v>76</v>
      </c>
      <c r="E555" s="11"/>
    </row>
    <row r="556" spans="1:5" s="6" customFormat="1" ht="42" x14ac:dyDescent="0.25">
      <c r="A556" s="7" t="s">
        <v>6</v>
      </c>
      <c r="B556" s="14">
        <v>4</v>
      </c>
      <c r="C556" s="7" t="s">
        <v>458</v>
      </c>
      <c r="D556" s="10">
        <v>38</v>
      </c>
      <c r="E556" s="11"/>
    </row>
    <row r="557" spans="1:5" s="6" customFormat="1" ht="21" x14ac:dyDescent="0.25">
      <c r="A557" s="7" t="s">
        <v>6</v>
      </c>
      <c r="B557" s="14">
        <v>4</v>
      </c>
      <c r="C557" s="7" t="s">
        <v>459</v>
      </c>
      <c r="D557" s="10">
        <v>31</v>
      </c>
      <c r="E557" s="11"/>
    </row>
    <row r="558" spans="1:5" s="6" customFormat="1" ht="63" x14ac:dyDescent="0.25">
      <c r="A558" s="7" t="s">
        <v>6</v>
      </c>
      <c r="B558" s="14">
        <v>3</v>
      </c>
      <c r="C558" s="7" t="s">
        <v>460</v>
      </c>
      <c r="D558" s="10">
        <v>90</v>
      </c>
      <c r="E558" s="11"/>
    </row>
    <row r="559" spans="1:5" s="6" customFormat="1" ht="42" x14ac:dyDescent="0.25">
      <c r="A559" s="7" t="s">
        <v>6</v>
      </c>
      <c r="B559" s="14">
        <v>4</v>
      </c>
      <c r="C559" s="7" t="s">
        <v>461</v>
      </c>
      <c r="D559" s="10">
        <v>131</v>
      </c>
      <c r="E559" s="11"/>
    </row>
    <row r="560" spans="1:5" s="6" customFormat="1" ht="21" x14ac:dyDescent="0.25">
      <c r="A560" s="7" t="s">
        <v>6</v>
      </c>
      <c r="B560" s="14">
        <v>4</v>
      </c>
      <c r="C560" s="7" t="s">
        <v>462</v>
      </c>
      <c r="D560" s="10">
        <v>52</v>
      </c>
      <c r="E560" s="11"/>
    </row>
    <row r="561" spans="1:5" s="6" customFormat="1" ht="42" x14ac:dyDescent="0.25">
      <c r="A561" s="7" t="s">
        <v>6</v>
      </c>
      <c r="B561" s="14">
        <v>3</v>
      </c>
      <c r="C561" s="7" t="s">
        <v>463</v>
      </c>
      <c r="D561" s="10">
        <v>14</v>
      </c>
      <c r="E561" s="11"/>
    </row>
    <row r="562" spans="1:5" s="6" customFormat="1" ht="42" x14ac:dyDescent="0.25">
      <c r="A562" s="7" t="s">
        <v>6</v>
      </c>
      <c r="B562" s="14">
        <v>3</v>
      </c>
      <c r="C562" s="7" t="s">
        <v>463</v>
      </c>
      <c r="D562" s="10">
        <v>14</v>
      </c>
      <c r="E562" s="11"/>
    </row>
    <row r="563" spans="1:5" s="6" customFormat="1" ht="42" x14ac:dyDescent="0.25">
      <c r="A563" s="7" t="s">
        <v>6</v>
      </c>
      <c r="B563" s="14">
        <v>3</v>
      </c>
      <c r="C563" s="7" t="s">
        <v>463</v>
      </c>
      <c r="D563" s="10">
        <v>63</v>
      </c>
      <c r="E563" s="11"/>
    </row>
    <row r="564" spans="1:5" s="6" customFormat="1" ht="42" x14ac:dyDescent="0.25">
      <c r="A564" s="7" t="s">
        <v>6</v>
      </c>
      <c r="B564" s="14">
        <v>3</v>
      </c>
      <c r="C564" s="7" t="s">
        <v>463</v>
      </c>
      <c r="D564" s="10">
        <v>63</v>
      </c>
      <c r="E564" s="11"/>
    </row>
    <row r="565" spans="1:5" s="6" customFormat="1" ht="42" x14ac:dyDescent="0.25">
      <c r="A565" s="7" t="s">
        <v>6</v>
      </c>
      <c r="B565" s="14">
        <v>3</v>
      </c>
      <c r="C565" s="7" t="s">
        <v>463</v>
      </c>
      <c r="D565" s="10">
        <v>63</v>
      </c>
      <c r="E565" s="11"/>
    </row>
    <row r="566" spans="1:5" s="6" customFormat="1" ht="42" x14ac:dyDescent="0.25">
      <c r="A566" s="7" t="s">
        <v>6</v>
      </c>
      <c r="B566" s="14">
        <v>3</v>
      </c>
      <c r="C566" s="7" t="s">
        <v>463</v>
      </c>
      <c r="D566" s="10">
        <v>14</v>
      </c>
      <c r="E566" s="11"/>
    </row>
    <row r="567" spans="1:5" s="6" customFormat="1" ht="42" x14ac:dyDescent="0.25">
      <c r="A567" s="7" t="s">
        <v>6</v>
      </c>
      <c r="B567" s="14">
        <v>3</v>
      </c>
      <c r="C567" s="7" t="s">
        <v>463</v>
      </c>
      <c r="D567" s="10">
        <v>14</v>
      </c>
      <c r="E567" s="11"/>
    </row>
    <row r="568" spans="1:5" s="6" customFormat="1" ht="21" x14ac:dyDescent="0.25">
      <c r="A568" s="7" t="s">
        <v>6</v>
      </c>
      <c r="B568" s="14">
        <v>4</v>
      </c>
      <c r="C568" s="7" t="s">
        <v>464</v>
      </c>
      <c r="D568" s="10">
        <v>16</v>
      </c>
      <c r="E568" s="11"/>
    </row>
    <row r="569" spans="1:5" s="6" customFormat="1" ht="21" x14ac:dyDescent="0.25">
      <c r="A569" s="7" t="s">
        <v>6</v>
      </c>
      <c r="B569" s="14">
        <v>4</v>
      </c>
      <c r="C569" s="7" t="s">
        <v>465</v>
      </c>
      <c r="D569" s="10">
        <v>48</v>
      </c>
      <c r="E569" s="11"/>
    </row>
    <row r="570" spans="1:5" s="6" customFormat="1" ht="63" x14ac:dyDescent="0.25">
      <c r="A570" s="7" t="s">
        <v>6</v>
      </c>
      <c r="B570" s="14">
        <v>4</v>
      </c>
      <c r="C570" s="7" t="s">
        <v>466</v>
      </c>
      <c r="D570" s="10">
        <v>100</v>
      </c>
      <c r="E570" s="11"/>
    </row>
    <row r="571" spans="1:5" s="6" customFormat="1" ht="84" x14ac:dyDescent="0.25">
      <c r="A571" s="7" t="s">
        <v>6</v>
      </c>
      <c r="B571" s="14">
        <v>4</v>
      </c>
      <c r="C571" s="7" t="s">
        <v>467</v>
      </c>
      <c r="D571" s="10">
        <v>67</v>
      </c>
      <c r="E571" s="11"/>
    </row>
    <row r="572" spans="1:5" s="6" customFormat="1" ht="21" x14ac:dyDescent="0.25">
      <c r="A572" s="7" t="s">
        <v>6</v>
      </c>
      <c r="B572" s="14">
        <v>3</v>
      </c>
      <c r="C572" s="7" t="s">
        <v>468</v>
      </c>
      <c r="D572" s="10">
        <v>30</v>
      </c>
      <c r="E572" s="11"/>
    </row>
    <row r="573" spans="1:5" s="6" customFormat="1" ht="21" x14ac:dyDescent="0.25">
      <c r="A573" s="7" t="s">
        <v>6</v>
      </c>
      <c r="B573" s="14">
        <v>3</v>
      </c>
      <c r="C573" s="7" t="s">
        <v>468</v>
      </c>
      <c r="D573" s="10">
        <v>30</v>
      </c>
      <c r="E573" s="11"/>
    </row>
    <row r="574" spans="1:5" s="6" customFormat="1" ht="21" x14ac:dyDescent="0.25">
      <c r="A574" s="7" t="s">
        <v>6</v>
      </c>
      <c r="B574" s="14">
        <v>4</v>
      </c>
      <c r="C574" s="7" t="s">
        <v>120</v>
      </c>
      <c r="D574" s="10">
        <v>8</v>
      </c>
      <c r="E574" s="11"/>
    </row>
    <row r="575" spans="1:5" s="6" customFormat="1" ht="42" x14ac:dyDescent="0.25">
      <c r="A575" s="7" t="s">
        <v>6</v>
      </c>
      <c r="B575" s="14">
        <v>4</v>
      </c>
      <c r="C575" s="7" t="s">
        <v>469</v>
      </c>
      <c r="D575" s="10">
        <v>21</v>
      </c>
      <c r="E575" s="11"/>
    </row>
    <row r="576" spans="1:5" s="6" customFormat="1" ht="21" x14ac:dyDescent="0.25">
      <c r="A576" s="7" t="s">
        <v>6</v>
      </c>
      <c r="B576" s="14">
        <v>4</v>
      </c>
      <c r="C576" s="7" t="s">
        <v>470</v>
      </c>
      <c r="D576" s="10">
        <v>43</v>
      </c>
      <c r="E576" s="11"/>
    </row>
    <row r="577" spans="1:5" s="6" customFormat="1" ht="42" x14ac:dyDescent="0.25">
      <c r="A577" s="7" t="s">
        <v>6</v>
      </c>
      <c r="B577" s="14">
        <v>4</v>
      </c>
      <c r="C577" s="7" t="s">
        <v>471</v>
      </c>
      <c r="D577" s="10">
        <v>96</v>
      </c>
      <c r="E577" s="11"/>
    </row>
    <row r="578" spans="1:5" s="6" customFormat="1" ht="42" x14ac:dyDescent="0.25">
      <c r="A578" s="7" t="s">
        <v>6</v>
      </c>
      <c r="B578" s="14">
        <v>7</v>
      </c>
      <c r="C578" s="7" t="s">
        <v>472</v>
      </c>
      <c r="D578" s="10">
        <v>58</v>
      </c>
      <c r="E578" s="11"/>
    </row>
    <row r="579" spans="1:5" s="6" customFormat="1" ht="42" x14ac:dyDescent="0.25">
      <c r="A579" s="7" t="s">
        <v>6</v>
      </c>
      <c r="B579" s="14">
        <v>3</v>
      </c>
      <c r="C579" s="7" t="s">
        <v>473</v>
      </c>
      <c r="D579" s="10">
        <v>143</v>
      </c>
      <c r="E579" s="11"/>
    </row>
    <row r="580" spans="1:5" s="6" customFormat="1" ht="21" x14ac:dyDescent="0.25">
      <c r="A580" s="7" t="s">
        <v>6</v>
      </c>
      <c r="B580" s="14">
        <v>4</v>
      </c>
      <c r="C580" s="7" t="s">
        <v>474</v>
      </c>
      <c r="D580" s="10">
        <v>120</v>
      </c>
      <c r="E580" s="11"/>
    </row>
    <row r="581" spans="1:5" s="6" customFormat="1" ht="21" x14ac:dyDescent="0.25">
      <c r="A581" s="7" t="s">
        <v>6</v>
      </c>
      <c r="B581" s="14">
        <v>4</v>
      </c>
      <c r="C581" s="7" t="s">
        <v>435</v>
      </c>
      <c r="D581" s="10">
        <v>89</v>
      </c>
      <c r="E581" s="11"/>
    </row>
    <row r="582" spans="1:5" s="6" customFormat="1" ht="21" x14ac:dyDescent="0.25">
      <c r="A582" s="7" t="s">
        <v>6</v>
      </c>
      <c r="B582" s="14">
        <v>4</v>
      </c>
      <c r="C582" s="7" t="s">
        <v>475</v>
      </c>
      <c r="D582" s="10">
        <v>150</v>
      </c>
      <c r="E582" s="11"/>
    </row>
    <row r="583" spans="1:5" s="6" customFormat="1" ht="42" x14ac:dyDescent="0.25">
      <c r="A583" s="7" t="s">
        <v>6</v>
      </c>
      <c r="B583" s="14">
        <v>4</v>
      </c>
      <c r="C583" s="7" t="s">
        <v>476</v>
      </c>
      <c r="D583" s="10">
        <v>75</v>
      </c>
      <c r="E583" s="11"/>
    </row>
    <row r="584" spans="1:5" s="6" customFormat="1" ht="21" x14ac:dyDescent="0.25">
      <c r="A584" s="7" t="s">
        <v>6</v>
      </c>
      <c r="B584" s="14">
        <v>4</v>
      </c>
      <c r="C584" s="7" t="s">
        <v>477</v>
      </c>
      <c r="D584" s="10">
        <v>38</v>
      </c>
      <c r="E584" s="11"/>
    </row>
    <row r="585" spans="1:5" s="6" customFormat="1" ht="21" x14ac:dyDescent="0.25">
      <c r="A585" s="7" t="s">
        <v>6</v>
      </c>
      <c r="B585" s="14">
        <v>7</v>
      </c>
      <c r="C585" s="7" t="s">
        <v>45</v>
      </c>
      <c r="D585" s="10">
        <v>59</v>
      </c>
      <c r="E585" s="11"/>
    </row>
    <row r="586" spans="1:5" s="6" customFormat="1" ht="42" x14ac:dyDescent="0.25">
      <c r="A586" s="7" t="s">
        <v>6</v>
      </c>
      <c r="B586" s="14">
        <v>3</v>
      </c>
      <c r="C586" s="7" t="s">
        <v>478</v>
      </c>
      <c r="D586" s="10">
        <v>63</v>
      </c>
      <c r="E586" s="11"/>
    </row>
    <row r="587" spans="1:5" s="6" customFormat="1" ht="42" x14ac:dyDescent="0.25">
      <c r="A587" s="7" t="s">
        <v>6</v>
      </c>
      <c r="B587" s="14">
        <v>3</v>
      </c>
      <c r="C587" s="7" t="s">
        <v>478</v>
      </c>
      <c r="D587" s="10">
        <v>74</v>
      </c>
      <c r="E587" s="11"/>
    </row>
    <row r="588" spans="1:5" s="6" customFormat="1" ht="21" x14ac:dyDescent="0.25">
      <c r="A588" s="7" t="s">
        <v>6</v>
      </c>
      <c r="B588" s="14">
        <v>4</v>
      </c>
      <c r="C588" s="7" t="s">
        <v>479</v>
      </c>
      <c r="D588" s="10">
        <v>60</v>
      </c>
      <c r="E588" s="11"/>
    </row>
    <row r="589" spans="1:5" s="6" customFormat="1" ht="21" x14ac:dyDescent="0.25">
      <c r="A589" s="7" t="s">
        <v>6</v>
      </c>
      <c r="B589" s="14">
        <v>4</v>
      </c>
      <c r="C589" s="7" t="s">
        <v>480</v>
      </c>
      <c r="D589" s="10">
        <v>55</v>
      </c>
      <c r="E589" s="11"/>
    </row>
    <row r="590" spans="1:5" s="6" customFormat="1" ht="42" x14ac:dyDescent="0.25">
      <c r="A590" s="7" t="s">
        <v>6</v>
      </c>
      <c r="B590" s="14">
        <v>4</v>
      </c>
      <c r="C590" s="7" t="s">
        <v>481</v>
      </c>
      <c r="D590" s="10">
        <v>433</v>
      </c>
      <c r="E590" s="11"/>
    </row>
    <row r="591" spans="1:5" s="6" customFormat="1" ht="21" x14ac:dyDescent="0.25">
      <c r="A591" s="7" t="s">
        <v>6</v>
      </c>
      <c r="B591" s="14">
        <v>4</v>
      </c>
      <c r="C591" s="7" t="s">
        <v>482</v>
      </c>
      <c r="D591" s="10">
        <v>35</v>
      </c>
      <c r="E591" s="11"/>
    </row>
    <row r="592" spans="1:5" s="6" customFormat="1" ht="63" x14ac:dyDescent="0.25">
      <c r="A592" s="7" t="s">
        <v>6</v>
      </c>
      <c r="B592" s="14">
        <v>4</v>
      </c>
      <c r="C592" s="7" t="s">
        <v>483</v>
      </c>
      <c r="D592" s="10">
        <v>57</v>
      </c>
      <c r="E592" s="11"/>
    </row>
    <row r="593" spans="1:5" s="6" customFormat="1" ht="21" x14ac:dyDescent="0.25">
      <c r="A593" s="7" t="s">
        <v>6</v>
      </c>
      <c r="B593" s="14">
        <v>4</v>
      </c>
      <c r="C593" s="7" t="s">
        <v>484</v>
      </c>
      <c r="D593" s="10">
        <v>20</v>
      </c>
      <c r="E593" s="11"/>
    </row>
    <row r="594" spans="1:5" s="6" customFormat="1" ht="21" x14ac:dyDescent="0.25">
      <c r="A594" s="7" t="s">
        <v>6</v>
      </c>
      <c r="B594" s="14" t="s">
        <v>106</v>
      </c>
      <c r="C594" s="7" t="s">
        <v>485</v>
      </c>
      <c r="D594" s="10">
        <v>104</v>
      </c>
      <c r="E594" s="11"/>
    </row>
    <row r="595" spans="1:5" s="6" customFormat="1" ht="21" x14ac:dyDescent="0.25">
      <c r="A595" s="7" t="s">
        <v>6</v>
      </c>
      <c r="B595" s="14">
        <v>4</v>
      </c>
      <c r="C595" s="7" t="s">
        <v>120</v>
      </c>
      <c r="D595" s="10">
        <v>61</v>
      </c>
      <c r="E595" s="11"/>
    </row>
    <row r="596" spans="1:5" s="6" customFormat="1" ht="42" x14ac:dyDescent="0.25">
      <c r="A596" s="7" t="s">
        <v>6</v>
      </c>
      <c r="B596" s="14">
        <v>3</v>
      </c>
      <c r="C596" s="7" t="s">
        <v>486</v>
      </c>
      <c r="D596" s="10">
        <v>126</v>
      </c>
      <c r="E596" s="11"/>
    </row>
    <row r="597" spans="1:5" s="6" customFormat="1" ht="42" x14ac:dyDescent="0.25">
      <c r="A597" s="7" t="s">
        <v>6</v>
      </c>
      <c r="B597" s="14">
        <v>3</v>
      </c>
      <c r="C597" s="7" t="s">
        <v>486</v>
      </c>
      <c r="D597" s="10">
        <v>259</v>
      </c>
      <c r="E597" s="11"/>
    </row>
    <row r="598" spans="1:5" s="6" customFormat="1" ht="42" x14ac:dyDescent="0.25">
      <c r="A598" s="7" t="s">
        <v>6</v>
      </c>
      <c r="B598" s="14">
        <v>3</v>
      </c>
      <c r="C598" s="7" t="s">
        <v>486</v>
      </c>
      <c r="D598" s="10">
        <v>141</v>
      </c>
      <c r="E598" s="11"/>
    </row>
    <row r="599" spans="1:5" s="6" customFormat="1" ht="42" x14ac:dyDescent="0.25">
      <c r="A599" s="7" t="s">
        <v>6</v>
      </c>
      <c r="B599" s="14">
        <v>3</v>
      </c>
      <c r="C599" s="7" t="s">
        <v>486</v>
      </c>
      <c r="D599" s="10">
        <v>262</v>
      </c>
      <c r="E599" s="11"/>
    </row>
    <row r="600" spans="1:5" s="6" customFormat="1" ht="42" x14ac:dyDescent="0.25">
      <c r="A600" s="7" t="s">
        <v>6</v>
      </c>
      <c r="B600" s="14">
        <v>4</v>
      </c>
      <c r="C600" s="7" t="s">
        <v>487</v>
      </c>
      <c r="D600" s="10">
        <v>7</v>
      </c>
      <c r="E600" s="11"/>
    </row>
    <row r="601" spans="1:5" s="6" customFormat="1" ht="21" x14ac:dyDescent="0.25">
      <c r="A601" s="7" t="s">
        <v>6</v>
      </c>
      <c r="B601" s="14">
        <v>7</v>
      </c>
      <c r="C601" s="7" t="s">
        <v>488</v>
      </c>
      <c r="D601" s="10">
        <v>20</v>
      </c>
      <c r="E601" s="11"/>
    </row>
    <row r="602" spans="1:5" s="6" customFormat="1" ht="21" x14ac:dyDescent="0.25">
      <c r="A602" s="7" t="s">
        <v>6</v>
      </c>
      <c r="B602" s="14">
        <v>7</v>
      </c>
      <c r="C602" s="7" t="s">
        <v>488</v>
      </c>
      <c r="D602" s="10">
        <v>23</v>
      </c>
      <c r="E602" s="11"/>
    </row>
    <row r="603" spans="1:5" s="6" customFormat="1" ht="21" x14ac:dyDescent="0.25">
      <c r="A603" s="7" t="s">
        <v>6</v>
      </c>
      <c r="B603" s="14">
        <v>7</v>
      </c>
      <c r="C603" s="7" t="s">
        <v>488</v>
      </c>
      <c r="D603" s="10">
        <v>19</v>
      </c>
      <c r="E603" s="11"/>
    </row>
    <row r="604" spans="1:5" s="6" customFormat="1" ht="21" x14ac:dyDescent="0.25">
      <c r="A604" s="7" t="s">
        <v>6</v>
      </c>
      <c r="B604" s="14">
        <v>7</v>
      </c>
      <c r="C604" s="7" t="s">
        <v>488</v>
      </c>
      <c r="D604" s="10">
        <v>47</v>
      </c>
      <c r="E604" s="11"/>
    </row>
    <row r="605" spans="1:5" s="6" customFormat="1" ht="42" x14ac:dyDescent="0.25">
      <c r="A605" s="7" t="s">
        <v>6</v>
      </c>
      <c r="B605" s="14">
        <v>1</v>
      </c>
      <c r="C605" s="7" t="s">
        <v>489</v>
      </c>
      <c r="D605" s="10">
        <v>66</v>
      </c>
      <c r="E605" s="11"/>
    </row>
    <row r="606" spans="1:5" s="6" customFormat="1" ht="63" x14ac:dyDescent="0.25">
      <c r="A606" s="7" t="s">
        <v>6</v>
      </c>
      <c r="B606" s="14">
        <v>3</v>
      </c>
      <c r="C606" s="7" t="s">
        <v>490</v>
      </c>
      <c r="D606" s="10">
        <v>98</v>
      </c>
      <c r="E606" s="11"/>
    </row>
    <row r="607" spans="1:5" s="6" customFormat="1" ht="42" x14ac:dyDescent="0.25">
      <c r="A607" s="7" t="s">
        <v>6</v>
      </c>
      <c r="B607" s="14">
        <v>3</v>
      </c>
      <c r="C607" s="7" t="s">
        <v>491</v>
      </c>
      <c r="D607" s="10">
        <v>45</v>
      </c>
      <c r="E607" s="11"/>
    </row>
    <row r="608" spans="1:5" s="6" customFormat="1" ht="42" x14ac:dyDescent="0.25">
      <c r="A608" s="7" t="s">
        <v>6</v>
      </c>
      <c r="B608" s="14">
        <v>3</v>
      </c>
      <c r="C608" s="7" t="s">
        <v>491</v>
      </c>
      <c r="D608" s="10">
        <v>86</v>
      </c>
      <c r="E608" s="15"/>
    </row>
    <row r="609" spans="1:5" s="6" customFormat="1" ht="63" x14ac:dyDescent="0.25">
      <c r="A609" s="7" t="s">
        <v>6</v>
      </c>
      <c r="B609" s="14" t="s">
        <v>11</v>
      </c>
      <c r="C609" s="7" t="s">
        <v>492</v>
      </c>
      <c r="D609" s="10">
        <v>29</v>
      </c>
      <c r="E609" s="15"/>
    </row>
    <row r="610" spans="1:5" s="6" customFormat="1" ht="63" x14ac:dyDescent="0.25">
      <c r="A610" s="7" t="s">
        <v>6</v>
      </c>
      <c r="B610" s="14">
        <v>6</v>
      </c>
      <c r="C610" s="7" t="s">
        <v>493</v>
      </c>
      <c r="D610" s="10">
        <v>52</v>
      </c>
      <c r="E610" s="15"/>
    </row>
    <row r="611" spans="1:5" s="6" customFormat="1" ht="42" x14ac:dyDescent="0.25">
      <c r="A611" s="7" t="s">
        <v>6</v>
      </c>
      <c r="B611" s="14">
        <v>4</v>
      </c>
      <c r="C611" s="7" t="s">
        <v>494</v>
      </c>
      <c r="D611" s="10">
        <v>12</v>
      </c>
      <c r="E611" s="15"/>
    </row>
    <row r="612" spans="1:5" s="6" customFormat="1" ht="42" x14ac:dyDescent="0.25">
      <c r="A612" s="7" t="s">
        <v>6</v>
      </c>
      <c r="B612" s="14">
        <v>4</v>
      </c>
      <c r="C612" s="7" t="s">
        <v>495</v>
      </c>
      <c r="D612" s="10">
        <v>131</v>
      </c>
      <c r="E612" s="15"/>
    </row>
    <row r="613" spans="1:5" s="6" customFormat="1" ht="21" x14ac:dyDescent="0.25">
      <c r="A613" s="7" t="s">
        <v>6</v>
      </c>
      <c r="B613" s="14">
        <v>4</v>
      </c>
      <c r="C613" s="7" t="s">
        <v>496</v>
      </c>
      <c r="D613" s="10">
        <v>104</v>
      </c>
      <c r="E613" s="15"/>
    </row>
    <row r="614" spans="1:5" s="6" customFormat="1" ht="42" x14ac:dyDescent="0.25">
      <c r="A614" s="7" t="s">
        <v>6</v>
      </c>
      <c r="B614" s="14">
        <v>4</v>
      </c>
      <c r="C614" s="7" t="s">
        <v>497</v>
      </c>
      <c r="D614" s="10">
        <v>127</v>
      </c>
      <c r="E614" s="15"/>
    </row>
    <row r="615" spans="1:5" s="6" customFormat="1" ht="42" x14ac:dyDescent="0.25">
      <c r="A615" s="7" t="s">
        <v>6</v>
      </c>
      <c r="B615" s="14">
        <v>3</v>
      </c>
      <c r="C615" s="7" t="s">
        <v>498</v>
      </c>
      <c r="D615" s="10">
        <v>40</v>
      </c>
      <c r="E615" s="15"/>
    </row>
    <row r="616" spans="1:5" s="6" customFormat="1" ht="21" x14ac:dyDescent="0.25">
      <c r="A616" s="7" t="s">
        <v>6</v>
      </c>
      <c r="B616" s="14">
        <v>7</v>
      </c>
      <c r="C616" s="7" t="s">
        <v>488</v>
      </c>
      <c r="D616" s="10">
        <v>20</v>
      </c>
      <c r="E616" s="15"/>
    </row>
    <row r="617" spans="1:5" s="6" customFormat="1" ht="42" x14ac:dyDescent="0.25">
      <c r="A617" s="7" t="s">
        <v>6</v>
      </c>
      <c r="B617" s="14">
        <v>4</v>
      </c>
      <c r="C617" s="7" t="s">
        <v>499</v>
      </c>
      <c r="D617" s="10">
        <v>90</v>
      </c>
      <c r="E617" s="15"/>
    </row>
    <row r="618" spans="1:5" s="6" customFormat="1" ht="42" x14ac:dyDescent="0.25">
      <c r="A618" s="7" t="s">
        <v>6</v>
      </c>
      <c r="B618" s="14">
        <v>3</v>
      </c>
      <c r="C618" s="7" t="s">
        <v>500</v>
      </c>
      <c r="D618" s="10">
        <v>107</v>
      </c>
      <c r="E618" s="15"/>
    </row>
    <row r="619" spans="1:5" s="6" customFormat="1" ht="42" x14ac:dyDescent="0.25">
      <c r="A619" s="7" t="s">
        <v>6</v>
      </c>
      <c r="B619" s="14">
        <v>3</v>
      </c>
      <c r="C619" s="7" t="s">
        <v>486</v>
      </c>
      <c r="D619" s="10">
        <v>256</v>
      </c>
      <c r="E619" s="11"/>
    </row>
    <row r="620" spans="1:5" s="6" customFormat="1" ht="21" x14ac:dyDescent="0.25">
      <c r="A620" s="7" t="s">
        <v>6</v>
      </c>
      <c r="B620" s="14">
        <v>4</v>
      </c>
      <c r="C620" s="7" t="s">
        <v>501</v>
      </c>
      <c r="D620" s="10">
        <v>53</v>
      </c>
      <c r="E620" s="11"/>
    </row>
    <row r="621" spans="1:5" s="6" customFormat="1" ht="21" x14ac:dyDescent="0.25">
      <c r="A621" s="7" t="s">
        <v>6</v>
      </c>
      <c r="B621" s="14">
        <v>3</v>
      </c>
      <c r="C621" s="7" t="s">
        <v>502</v>
      </c>
      <c r="D621" s="10">
        <v>37</v>
      </c>
      <c r="E621" s="15"/>
    </row>
    <row r="622" spans="1:5" s="6" customFormat="1" ht="21" x14ac:dyDescent="0.25">
      <c r="A622" s="7" t="s">
        <v>6</v>
      </c>
      <c r="B622" s="14">
        <v>4</v>
      </c>
      <c r="C622" s="7" t="s">
        <v>390</v>
      </c>
      <c r="D622" s="10">
        <v>90</v>
      </c>
      <c r="E622" s="15"/>
    </row>
    <row r="623" spans="1:5" s="6" customFormat="1" ht="21" x14ac:dyDescent="0.25">
      <c r="A623" s="7" t="s">
        <v>6</v>
      </c>
      <c r="B623" s="14">
        <v>4</v>
      </c>
      <c r="C623" s="7" t="s">
        <v>503</v>
      </c>
      <c r="D623" s="10">
        <v>35</v>
      </c>
      <c r="E623" s="11"/>
    </row>
    <row r="624" spans="1:5" s="6" customFormat="1" ht="42" x14ac:dyDescent="0.25">
      <c r="A624" s="7" t="s">
        <v>6</v>
      </c>
      <c r="B624" s="14">
        <v>3</v>
      </c>
      <c r="C624" s="7" t="s">
        <v>486</v>
      </c>
      <c r="D624" s="10">
        <v>239</v>
      </c>
      <c r="E624" s="11"/>
    </row>
    <row r="625" spans="1:5" s="6" customFormat="1" ht="42" x14ac:dyDescent="0.25">
      <c r="A625" s="7" t="s">
        <v>6</v>
      </c>
      <c r="B625" s="14">
        <v>3</v>
      </c>
      <c r="C625" s="7" t="s">
        <v>486</v>
      </c>
      <c r="D625" s="10">
        <v>237</v>
      </c>
      <c r="E625" s="11"/>
    </row>
    <row r="626" spans="1:5" s="6" customFormat="1" ht="42" x14ac:dyDescent="0.25">
      <c r="A626" s="7" t="s">
        <v>6</v>
      </c>
      <c r="B626" s="14">
        <v>3</v>
      </c>
      <c r="C626" s="7" t="s">
        <v>486</v>
      </c>
      <c r="D626" s="10">
        <v>261</v>
      </c>
      <c r="E626" s="11"/>
    </row>
    <row r="627" spans="1:5" s="6" customFormat="1" ht="84" x14ac:dyDescent="0.25">
      <c r="A627" s="7" t="s">
        <v>6</v>
      </c>
      <c r="B627" s="14">
        <v>3</v>
      </c>
      <c r="C627" s="7" t="s">
        <v>504</v>
      </c>
      <c r="D627" s="10">
        <v>319</v>
      </c>
      <c r="E627" s="11"/>
    </row>
    <row r="628" spans="1:5" s="6" customFormat="1" ht="42" x14ac:dyDescent="0.25">
      <c r="A628" s="7" t="s">
        <v>6</v>
      </c>
      <c r="B628" s="14">
        <v>4</v>
      </c>
      <c r="C628" s="7" t="s">
        <v>505</v>
      </c>
      <c r="D628" s="10">
        <v>71</v>
      </c>
      <c r="E628" s="11"/>
    </row>
    <row r="629" spans="1:5" s="6" customFormat="1" ht="84" x14ac:dyDescent="0.25">
      <c r="A629" s="7" t="s">
        <v>6</v>
      </c>
      <c r="B629" s="14" t="s">
        <v>106</v>
      </c>
      <c r="C629" s="7" t="s">
        <v>506</v>
      </c>
      <c r="D629" s="10">
        <v>253</v>
      </c>
      <c r="E629" s="11"/>
    </row>
    <row r="630" spans="1:5" s="6" customFormat="1" ht="42" x14ac:dyDescent="0.25">
      <c r="A630" s="7" t="s">
        <v>6</v>
      </c>
      <c r="B630" s="14">
        <v>4</v>
      </c>
      <c r="C630" s="7" t="s">
        <v>15</v>
      </c>
      <c r="D630" s="10">
        <v>101</v>
      </c>
      <c r="E630" s="11"/>
    </row>
    <row r="631" spans="1:5" s="6" customFormat="1" ht="42" x14ac:dyDescent="0.25">
      <c r="A631" s="7" t="s">
        <v>6</v>
      </c>
      <c r="B631" s="14">
        <v>4</v>
      </c>
      <c r="C631" s="7" t="s">
        <v>507</v>
      </c>
      <c r="D631" s="10">
        <v>79</v>
      </c>
      <c r="E631" s="11"/>
    </row>
    <row r="632" spans="1:5" s="6" customFormat="1" ht="63" x14ac:dyDescent="0.25">
      <c r="A632" s="7" t="s">
        <v>6</v>
      </c>
      <c r="B632" s="14">
        <v>4</v>
      </c>
      <c r="C632" s="7" t="s">
        <v>508</v>
      </c>
      <c r="D632" s="10">
        <v>143</v>
      </c>
      <c r="E632" s="11"/>
    </row>
    <row r="633" spans="1:5" s="6" customFormat="1" ht="42" x14ac:dyDescent="0.25">
      <c r="A633" s="7" t="s">
        <v>6</v>
      </c>
      <c r="B633" s="14">
        <v>4</v>
      </c>
      <c r="C633" s="7" t="s">
        <v>509</v>
      </c>
      <c r="D633" s="10">
        <v>183</v>
      </c>
      <c r="E633" s="11"/>
    </row>
    <row r="634" spans="1:5" s="6" customFormat="1" ht="42" x14ac:dyDescent="0.25">
      <c r="A634" s="7" t="s">
        <v>6</v>
      </c>
      <c r="B634" s="14">
        <v>4</v>
      </c>
      <c r="C634" s="7" t="s">
        <v>510</v>
      </c>
      <c r="D634" s="10">
        <v>287</v>
      </c>
      <c r="E634" s="11"/>
    </row>
    <row r="635" spans="1:5" s="6" customFormat="1" ht="42" x14ac:dyDescent="0.25">
      <c r="A635" s="7" t="s">
        <v>6</v>
      </c>
      <c r="B635" s="14">
        <v>4</v>
      </c>
      <c r="C635" s="7" t="s">
        <v>511</v>
      </c>
      <c r="D635" s="10">
        <v>123</v>
      </c>
      <c r="E635" s="11"/>
    </row>
    <row r="636" spans="1:5" s="6" customFormat="1" ht="42" x14ac:dyDescent="0.25">
      <c r="A636" s="7" t="s">
        <v>6</v>
      </c>
      <c r="B636" s="14">
        <v>3</v>
      </c>
      <c r="C636" s="7" t="s">
        <v>512</v>
      </c>
      <c r="D636" s="10">
        <v>186</v>
      </c>
      <c r="E636" s="11"/>
    </row>
    <row r="637" spans="1:5" s="6" customFormat="1" ht="42" x14ac:dyDescent="0.25">
      <c r="A637" s="7" t="s">
        <v>6</v>
      </c>
      <c r="B637" s="14">
        <v>4</v>
      </c>
      <c r="C637" s="7" t="s">
        <v>513</v>
      </c>
      <c r="D637" s="10">
        <v>72</v>
      </c>
      <c r="E637" s="11"/>
    </row>
    <row r="638" spans="1:5" s="6" customFormat="1" ht="42" x14ac:dyDescent="0.25">
      <c r="A638" s="7" t="s">
        <v>6</v>
      </c>
      <c r="B638" s="14">
        <v>4</v>
      </c>
      <c r="C638" s="7" t="s">
        <v>514</v>
      </c>
      <c r="D638" s="10">
        <v>47</v>
      </c>
      <c r="E638" s="11"/>
    </row>
    <row r="639" spans="1:5" s="6" customFormat="1" ht="42" x14ac:dyDescent="0.25">
      <c r="A639" s="7" t="s">
        <v>6</v>
      </c>
      <c r="B639" s="14">
        <v>3</v>
      </c>
      <c r="C639" s="7" t="s">
        <v>515</v>
      </c>
      <c r="D639" s="10">
        <v>66</v>
      </c>
      <c r="E639" s="11"/>
    </row>
    <row r="640" spans="1:5" s="6" customFormat="1" ht="84" x14ac:dyDescent="0.25">
      <c r="A640" s="7" t="s">
        <v>6</v>
      </c>
      <c r="B640" s="14">
        <v>1</v>
      </c>
      <c r="C640" s="7" t="s">
        <v>516</v>
      </c>
      <c r="D640" s="10">
        <v>218</v>
      </c>
      <c r="E640" s="11"/>
    </row>
    <row r="641" spans="1:5" s="6" customFormat="1" ht="84" x14ac:dyDescent="0.25">
      <c r="A641" s="7" t="s">
        <v>6</v>
      </c>
      <c r="B641" s="14">
        <v>1</v>
      </c>
      <c r="C641" s="7" t="s">
        <v>516</v>
      </c>
      <c r="D641" s="10">
        <v>218</v>
      </c>
      <c r="E641" s="11"/>
    </row>
    <row r="642" spans="1:5" s="6" customFormat="1" ht="21" x14ac:dyDescent="0.25">
      <c r="A642" s="7" t="s">
        <v>6</v>
      </c>
      <c r="B642" s="14">
        <v>3</v>
      </c>
      <c r="C642" s="7" t="s">
        <v>149</v>
      </c>
      <c r="D642" s="10">
        <v>162</v>
      </c>
      <c r="E642" s="11"/>
    </row>
    <row r="643" spans="1:5" s="6" customFormat="1" ht="42" x14ac:dyDescent="0.25">
      <c r="A643" s="7" t="s">
        <v>6</v>
      </c>
      <c r="B643" s="14">
        <v>4</v>
      </c>
      <c r="C643" s="7" t="s">
        <v>517</v>
      </c>
      <c r="D643" s="10">
        <v>85</v>
      </c>
      <c r="E643" s="11"/>
    </row>
    <row r="644" spans="1:5" s="6" customFormat="1" ht="42" x14ac:dyDescent="0.25">
      <c r="A644" s="7" t="s">
        <v>6</v>
      </c>
      <c r="B644" s="14">
        <v>4</v>
      </c>
      <c r="C644" s="7" t="s">
        <v>518</v>
      </c>
      <c r="D644" s="10">
        <v>48</v>
      </c>
      <c r="E644" s="11"/>
    </row>
    <row r="645" spans="1:5" s="6" customFormat="1" ht="42" x14ac:dyDescent="0.25">
      <c r="A645" s="7" t="s">
        <v>6</v>
      </c>
      <c r="B645" s="14">
        <v>4</v>
      </c>
      <c r="C645" s="7" t="s">
        <v>519</v>
      </c>
      <c r="D645" s="10">
        <v>129</v>
      </c>
      <c r="E645" s="11"/>
    </row>
    <row r="646" spans="1:5" s="6" customFormat="1" ht="42" x14ac:dyDescent="0.25">
      <c r="A646" s="7" t="s">
        <v>6</v>
      </c>
      <c r="B646" s="14">
        <v>7</v>
      </c>
      <c r="C646" s="7" t="s">
        <v>520</v>
      </c>
      <c r="D646" s="10">
        <v>239</v>
      </c>
      <c r="E646" s="11"/>
    </row>
    <row r="647" spans="1:5" s="6" customFormat="1" ht="42" x14ac:dyDescent="0.25">
      <c r="A647" s="7" t="s">
        <v>6</v>
      </c>
      <c r="B647" s="14">
        <v>7</v>
      </c>
      <c r="C647" s="7" t="s">
        <v>520</v>
      </c>
      <c r="D647" s="10">
        <v>239</v>
      </c>
      <c r="E647" s="11"/>
    </row>
    <row r="648" spans="1:5" s="6" customFormat="1" ht="42" x14ac:dyDescent="0.25">
      <c r="A648" s="7" t="s">
        <v>6</v>
      </c>
      <c r="B648" s="14">
        <v>8</v>
      </c>
      <c r="C648" s="7" t="s">
        <v>521</v>
      </c>
      <c r="D648" s="10">
        <v>32</v>
      </c>
      <c r="E648" s="11"/>
    </row>
    <row r="649" spans="1:5" s="6" customFormat="1" ht="42" x14ac:dyDescent="0.25">
      <c r="A649" s="7" t="s">
        <v>6</v>
      </c>
      <c r="B649" s="14">
        <v>8</v>
      </c>
      <c r="C649" s="7" t="s">
        <v>521</v>
      </c>
      <c r="D649" s="10">
        <v>34</v>
      </c>
      <c r="E649" s="11"/>
    </row>
    <row r="650" spans="1:5" s="6" customFormat="1" ht="42" x14ac:dyDescent="0.25">
      <c r="A650" s="7" t="s">
        <v>6</v>
      </c>
      <c r="B650" s="14">
        <v>8</v>
      </c>
      <c r="C650" s="7" t="s">
        <v>522</v>
      </c>
      <c r="D650" s="10">
        <v>88</v>
      </c>
      <c r="E650" s="11"/>
    </row>
    <row r="651" spans="1:5" s="6" customFormat="1" ht="21" x14ac:dyDescent="0.25">
      <c r="A651" s="7" t="s">
        <v>6</v>
      </c>
      <c r="B651" s="14">
        <v>8</v>
      </c>
      <c r="C651" s="7" t="s">
        <v>523</v>
      </c>
      <c r="D651" s="10">
        <v>106</v>
      </c>
      <c r="E651" s="11"/>
    </row>
    <row r="652" spans="1:5" s="6" customFormat="1" ht="42" x14ac:dyDescent="0.25">
      <c r="A652" s="7" t="s">
        <v>6</v>
      </c>
      <c r="B652" s="14">
        <v>8</v>
      </c>
      <c r="C652" s="7" t="s">
        <v>524</v>
      </c>
      <c r="D652" s="10">
        <v>56</v>
      </c>
      <c r="E652" s="11"/>
    </row>
    <row r="653" spans="1:5" s="6" customFormat="1" ht="42" x14ac:dyDescent="0.25">
      <c r="A653" s="7" t="s">
        <v>6</v>
      </c>
      <c r="B653" s="14">
        <v>3</v>
      </c>
      <c r="C653" s="7" t="s">
        <v>525</v>
      </c>
      <c r="D653" s="10">
        <v>54</v>
      </c>
      <c r="E653" s="11"/>
    </row>
    <row r="654" spans="1:5" s="6" customFormat="1" ht="42" x14ac:dyDescent="0.25">
      <c r="A654" s="7" t="s">
        <v>6</v>
      </c>
      <c r="B654" s="14">
        <v>8</v>
      </c>
      <c r="C654" s="7" t="s">
        <v>526</v>
      </c>
      <c r="D654" s="10">
        <v>34</v>
      </c>
      <c r="E654" s="11"/>
    </row>
    <row r="655" spans="1:5" s="6" customFormat="1" ht="42" x14ac:dyDescent="0.25">
      <c r="A655" s="7" t="s">
        <v>6</v>
      </c>
      <c r="B655" s="14">
        <v>8</v>
      </c>
      <c r="C655" s="7" t="s">
        <v>527</v>
      </c>
      <c r="D655" s="10">
        <v>82</v>
      </c>
      <c r="E655" s="11"/>
    </row>
    <row r="656" spans="1:5" s="6" customFormat="1" ht="42" x14ac:dyDescent="0.25">
      <c r="A656" s="7" t="s">
        <v>6</v>
      </c>
      <c r="B656" s="14">
        <v>8</v>
      </c>
      <c r="C656" s="7" t="s">
        <v>527</v>
      </c>
      <c r="D656" s="10">
        <v>82</v>
      </c>
      <c r="E656" s="11"/>
    </row>
    <row r="657" spans="1:5" s="6" customFormat="1" ht="42" x14ac:dyDescent="0.25">
      <c r="A657" s="7" t="s">
        <v>6</v>
      </c>
      <c r="B657" s="14">
        <v>8</v>
      </c>
      <c r="C657" s="7" t="s">
        <v>527</v>
      </c>
      <c r="D657" s="10">
        <v>82</v>
      </c>
      <c r="E657" s="11"/>
    </row>
    <row r="658" spans="1:5" s="6" customFormat="1" ht="42" x14ac:dyDescent="0.25">
      <c r="A658" s="7" t="s">
        <v>6</v>
      </c>
      <c r="B658" s="14">
        <v>4</v>
      </c>
      <c r="C658" s="7" t="s">
        <v>519</v>
      </c>
      <c r="D658" s="10">
        <v>128</v>
      </c>
      <c r="E658" s="11"/>
    </row>
    <row r="659" spans="1:5" s="6" customFormat="1" ht="42" x14ac:dyDescent="0.25">
      <c r="A659" s="7" t="s">
        <v>6</v>
      </c>
      <c r="B659" s="14">
        <v>8</v>
      </c>
      <c r="C659" s="7" t="s">
        <v>526</v>
      </c>
      <c r="D659" s="10">
        <v>34</v>
      </c>
      <c r="E659" s="11"/>
    </row>
    <row r="660" spans="1:5" s="6" customFormat="1" ht="42" x14ac:dyDescent="0.25">
      <c r="A660" s="7" t="s">
        <v>6</v>
      </c>
      <c r="B660" s="14">
        <v>4</v>
      </c>
      <c r="C660" s="7" t="s">
        <v>528</v>
      </c>
      <c r="D660" s="10">
        <v>66</v>
      </c>
      <c r="E660" s="11"/>
    </row>
    <row r="661" spans="1:5" s="6" customFormat="1" ht="42" x14ac:dyDescent="0.25">
      <c r="A661" s="7" t="s">
        <v>6</v>
      </c>
      <c r="B661" s="14">
        <v>4</v>
      </c>
      <c r="C661" s="7" t="s">
        <v>529</v>
      </c>
      <c r="D661" s="10">
        <v>66</v>
      </c>
      <c r="E661" s="11"/>
    </row>
    <row r="662" spans="1:5" s="6" customFormat="1" ht="42" x14ac:dyDescent="0.25">
      <c r="A662" s="7" t="s">
        <v>6</v>
      </c>
      <c r="B662" s="14">
        <v>3</v>
      </c>
      <c r="C662" s="7" t="s">
        <v>530</v>
      </c>
      <c r="D662" s="10">
        <v>80</v>
      </c>
      <c r="E662" s="11"/>
    </row>
    <row r="663" spans="1:5" s="6" customFormat="1" ht="42" x14ac:dyDescent="0.25">
      <c r="A663" s="7" t="s">
        <v>6</v>
      </c>
      <c r="B663" s="14">
        <v>3</v>
      </c>
      <c r="C663" s="7" t="s">
        <v>531</v>
      </c>
      <c r="D663" s="10">
        <v>56</v>
      </c>
      <c r="E663" s="11"/>
    </row>
    <row r="664" spans="1:5" s="6" customFormat="1" ht="21" x14ac:dyDescent="0.25">
      <c r="A664" s="7" t="s">
        <v>6</v>
      </c>
      <c r="B664" s="14">
        <v>3</v>
      </c>
      <c r="C664" s="7" t="s">
        <v>532</v>
      </c>
      <c r="D664" s="10">
        <v>139</v>
      </c>
      <c r="E664" s="11"/>
    </row>
    <row r="665" spans="1:5" s="6" customFormat="1" ht="42" x14ac:dyDescent="0.25">
      <c r="A665" s="7" t="s">
        <v>6</v>
      </c>
      <c r="B665" s="14">
        <v>4</v>
      </c>
      <c r="C665" s="7" t="s">
        <v>533</v>
      </c>
      <c r="D665" s="10">
        <v>149</v>
      </c>
      <c r="E665" s="11"/>
    </row>
    <row r="666" spans="1:5" s="6" customFormat="1" ht="42" x14ac:dyDescent="0.25">
      <c r="A666" s="7" t="s">
        <v>6</v>
      </c>
      <c r="B666" s="14">
        <v>1</v>
      </c>
      <c r="C666" s="7" t="s">
        <v>534</v>
      </c>
      <c r="D666" s="10">
        <v>118</v>
      </c>
      <c r="E666" s="11"/>
    </row>
    <row r="667" spans="1:5" s="6" customFormat="1" ht="42" x14ac:dyDescent="0.25">
      <c r="A667" s="7" t="s">
        <v>6</v>
      </c>
      <c r="B667" s="14">
        <v>3</v>
      </c>
      <c r="C667" s="7" t="s">
        <v>535</v>
      </c>
      <c r="D667" s="10">
        <v>81</v>
      </c>
      <c r="E667" s="11"/>
    </row>
    <row r="668" spans="1:5" s="6" customFormat="1" ht="63" x14ac:dyDescent="0.25">
      <c r="A668" s="7" t="s">
        <v>6</v>
      </c>
      <c r="B668" s="14">
        <v>4</v>
      </c>
      <c r="C668" s="7" t="s">
        <v>536</v>
      </c>
      <c r="D668" s="10">
        <v>298</v>
      </c>
      <c r="E668" s="11"/>
    </row>
    <row r="669" spans="1:5" s="6" customFormat="1" ht="42" x14ac:dyDescent="0.25">
      <c r="A669" s="7" t="s">
        <v>6</v>
      </c>
      <c r="B669" s="14">
        <v>4</v>
      </c>
      <c r="C669" s="7" t="s">
        <v>537</v>
      </c>
      <c r="D669" s="10">
        <v>117</v>
      </c>
      <c r="E669" s="11"/>
    </row>
    <row r="670" spans="1:5" s="6" customFormat="1" ht="42" x14ac:dyDescent="0.25">
      <c r="A670" s="7" t="s">
        <v>6</v>
      </c>
      <c r="B670" s="14">
        <v>4</v>
      </c>
      <c r="C670" s="7" t="s">
        <v>538</v>
      </c>
      <c r="D670" s="10">
        <v>244</v>
      </c>
      <c r="E670" s="11"/>
    </row>
    <row r="671" spans="1:5" s="6" customFormat="1" ht="42" x14ac:dyDescent="0.25">
      <c r="A671" s="7" t="s">
        <v>6</v>
      </c>
      <c r="B671" s="14">
        <v>4</v>
      </c>
      <c r="C671" s="7" t="s">
        <v>505</v>
      </c>
      <c r="D671" s="10">
        <v>73</v>
      </c>
      <c r="E671" s="11"/>
    </row>
    <row r="672" spans="1:5" s="6" customFormat="1" ht="42" x14ac:dyDescent="0.25">
      <c r="A672" s="7" t="s">
        <v>6</v>
      </c>
      <c r="B672" s="14">
        <v>4</v>
      </c>
      <c r="C672" s="7" t="s">
        <v>505</v>
      </c>
      <c r="D672" s="10">
        <v>72</v>
      </c>
      <c r="E672" s="11"/>
    </row>
    <row r="673" spans="1:5" s="6" customFormat="1" ht="21" x14ac:dyDescent="0.25">
      <c r="A673" s="7" t="s">
        <v>6</v>
      </c>
      <c r="B673" s="14">
        <v>3</v>
      </c>
      <c r="C673" s="7" t="s">
        <v>539</v>
      </c>
      <c r="D673" s="10">
        <v>39</v>
      </c>
      <c r="E673" s="11"/>
    </row>
    <row r="674" spans="1:5" s="6" customFormat="1" ht="42" x14ac:dyDescent="0.25">
      <c r="A674" s="7" t="s">
        <v>6</v>
      </c>
      <c r="B674" s="14">
        <v>4</v>
      </c>
      <c r="C674" s="7" t="s">
        <v>513</v>
      </c>
      <c r="D674" s="10">
        <v>57</v>
      </c>
      <c r="E674" s="11"/>
    </row>
    <row r="675" spans="1:5" s="6" customFormat="1" ht="42" x14ac:dyDescent="0.25">
      <c r="A675" s="7" t="s">
        <v>6</v>
      </c>
      <c r="B675" s="14">
        <v>4</v>
      </c>
      <c r="C675" s="7" t="s">
        <v>513</v>
      </c>
      <c r="D675" s="10">
        <v>75</v>
      </c>
      <c r="E675" s="11"/>
    </row>
    <row r="676" spans="1:5" s="6" customFormat="1" ht="42" x14ac:dyDescent="0.25">
      <c r="A676" s="7" t="s">
        <v>6</v>
      </c>
      <c r="B676" s="14">
        <v>3</v>
      </c>
      <c r="C676" s="7" t="s">
        <v>515</v>
      </c>
      <c r="D676" s="10">
        <v>66</v>
      </c>
      <c r="E676" s="11"/>
    </row>
    <row r="677" spans="1:5" s="6" customFormat="1" ht="42" x14ac:dyDescent="0.25">
      <c r="A677" s="7" t="s">
        <v>6</v>
      </c>
      <c r="B677" s="14">
        <v>4</v>
      </c>
      <c r="C677" s="7" t="s">
        <v>540</v>
      </c>
      <c r="D677" s="10">
        <v>101</v>
      </c>
      <c r="E677" s="11"/>
    </row>
    <row r="678" spans="1:5" s="6" customFormat="1" ht="42" x14ac:dyDescent="0.25">
      <c r="A678" s="7" t="s">
        <v>6</v>
      </c>
      <c r="B678" s="14">
        <v>8</v>
      </c>
      <c r="C678" s="7" t="s">
        <v>541</v>
      </c>
      <c r="D678" s="10">
        <v>122</v>
      </c>
      <c r="E678" s="11"/>
    </row>
    <row r="679" spans="1:5" s="6" customFormat="1" ht="42" x14ac:dyDescent="0.25">
      <c r="A679" s="7" t="s">
        <v>6</v>
      </c>
      <c r="B679" s="14">
        <v>8</v>
      </c>
      <c r="C679" s="7" t="s">
        <v>541</v>
      </c>
      <c r="D679" s="10">
        <v>122</v>
      </c>
      <c r="E679" s="11"/>
    </row>
    <row r="680" spans="1:5" s="6" customFormat="1" ht="42" x14ac:dyDescent="0.25">
      <c r="A680" s="7" t="s">
        <v>6</v>
      </c>
      <c r="B680" s="14">
        <v>8</v>
      </c>
      <c r="C680" s="7" t="s">
        <v>542</v>
      </c>
      <c r="D680" s="10">
        <v>151</v>
      </c>
      <c r="E680" s="11"/>
    </row>
    <row r="681" spans="1:5" s="6" customFormat="1" ht="42" x14ac:dyDescent="0.25">
      <c r="A681" s="7" t="s">
        <v>6</v>
      </c>
      <c r="B681" s="14">
        <v>8</v>
      </c>
      <c r="C681" s="7" t="s">
        <v>542</v>
      </c>
      <c r="D681" s="10">
        <v>145</v>
      </c>
      <c r="E681" s="11"/>
    </row>
    <row r="682" spans="1:5" s="6" customFormat="1" ht="63" x14ac:dyDescent="0.25">
      <c r="A682" s="7" t="s">
        <v>6</v>
      </c>
      <c r="B682" s="14">
        <v>4</v>
      </c>
      <c r="C682" s="7" t="s">
        <v>543</v>
      </c>
      <c r="D682" s="10">
        <v>60</v>
      </c>
      <c r="E682" s="11"/>
    </row>
    <row r="683" spans="1:5" s="6" customFormat="1" ht="63" x14ac:dyDescent="0.25">
      <c r="A683" s="7" t="s">
        <v>6</v>
      </c>
      <c r="B683" s="14">
        <v>7</v>
      </c>
      <c r="C683" s="7" t="s">
        <v>544</v>
      </c>
      <c r="D683" s="10">
        <v>341</v>
      </c>
      <c r="E683" s="11"/>
    </row>
    <row r="684" spans="1:5" s="6" customFormat="1" ht="63" x14ac:dyDescent="0.25">
      <c r="A684" s="7" t="s">
        <v>6</v>
      </c>
      <c r="B684" s="14">
        <v>7</v>
      </c>
      <c r="C684" s="7" t="s">
        <v>545</v>
      </c>
      <c r="D684" s="10">
        <v>215</v>
      </c>
      <c r="E684" s="11"/>
    </row>
    <row r="685" spans="1:5" s="6" customFormat="1" ht="63" x14ac:dyDescent="0.25">
      <c r="A685" s="7" t="s">
        <v>6</v>
      </c>
      <c r="B685" s="14">
        <v>7</v>
      </c>
      <c r="C685" s="7" t="s">
        <v>546</v>
      </c>
      <c r="D685" s="10">
        <v>167</v>
      </c>
      <c r="E685" s="11"/>
    </row>
    <row r="686" spans="1:5" s="6" customFormat="1" ht="21" x14ac:dyDescent="0.25">
      <c r="A686" s="7" t="s">
        <v>6</v>
      </c>
      <c r="B686" s="14">
        <v>1</v>
      </c>
      <c r="C686" s="7" t="s">
        <v>547</v>
      </c>
      <c r="D686" s="10">
        <v>78</v>
      </c>
      <c r="E686" s="11"/>
    </row>
    <row r="687" spans="1:5" s="6" customFormat="1" ht="21" x14ac:dyDescent="0.25">
      <c r="A687" s="7" t="s">
        <v>6</v>
      </c>
      <c r="B687" s="14">
        <v>1</v>
      </c>
      <c r="C687" s="7" t="s">
        <v>547</v>
      </c>
      <c r="D687" s="10">
        <v>78</v>
      </c>
      <c r="E687" s="11"/>
    </row>
    <row r="688" spans="1:5" s="6" customFormat="1" ht="63" x14ac:dyDescent="0.25">
      <c r="A688" s="7" t="s">
        <v>6</v>
      </c>
      <c r="B688" s="14">
        <v>4</v>
      </c>
      <c r="C688" s="7" t="s">
        <v>543</v>
      </c>
      <c r="D688" s="10">
        <v>58</v>
      </c>
      <c r="E688" s="11"/>
    </row>
    <row r="689" spans="1:5" s="6" customFormat="1" ht="42" x14ac:dyDescent="0.25">
      <c r="A689" s="7" t="s">
        <v>6</v>
      </c>
      <c r="B689" s="14">
        <v>1</v>
      </c>
      <c r="C689" s="7" t="s">
        <v>548</v>
      </c>
      <c r="D689" s="10">
        <v>76</v>
      </c>
      <c r="E689" s="11"/>
    </row>
    <row r="690" spans="1:5" s="6" customFormat="1" ht="42" x14ac:dyDescent="0.25">
      <c r="A690" s="7" t="s">
        <v>6</v>
      </c>
      <c r="B690" s="14">
        <v>1</v>
      </c>
      <c r="C690" s="7" t="s">
        <v>548</v>
      </c>
      <c r="D690" s="10">
        <v>78</v>
      </c>
      <c r="E690" s="11"/>
    </row>
    <row r="691" spans="1:5" s="6" customFormat="1" ht="42" x14ac:dyDescent="0.25">
      <c r="A691" s="7" t="s">
        <v>6</v>
      </c>
      <c r="B691" s="14">
        <v>1</v>
      </c>
      <c r="C691" s="7" t="s">
        <v>548</v>
      </c>
      <c r="D691" s="10">
        <v>79</v>
      </c>
      <c r="E691" s="11"/>
    </row>
    <row r="692" spans="1:5" s="6" customFormat="1" ht="21" x14ac:dyDescent="0.25">
      <c r="A692" s="7" t="s">
        <v>6</v>
      </c>
      <c r="B692" s="14">
        <v>3</v>
      </c>
      <c r="C692" s="7" t="s">
        <v>532</v>
      </c>
      <c r="D692" s="10">
        <v>359</v>
      </c>
      <c r="E692" s="11"/>
    </row>
    <row r="693" spans="1:5" s="6" customFormat="1" ht="21" x14ac:dyDescent="0.25">
      <c r="A693" s="7" t="s">
        <v>6</v>
      </c>
      <c r="B693" s="14">
        <v>3</v>
      </c>
      <c r="C693" s="7" t="s">
        <v>549</v>
      </c>
      <c r="D693" s="10">
        <v>194</v>
      </c>
      <c r="E693" s="11"/>
    </row>
    <row r="694" spans="1:5" s="6" customFormat="1" ht="21" x14ac:dyDescent="0.25">
      <c r="A694" s="7" t="s">
        <v>6</v>
      </c>
      <c r="B694" s="14">
        <v>3</v>
      </c>
      <c r="C694" s="7" t="s">
        <v>549</v>
      </c>
      <c r="D694" s="10">
        <v>194</v>
      </c>
      <c r="E694" s="11"/>
    </row>
    <row r="695" spans="1:5" s="6" customFormat="1" ht="42" x14ac:dyDescent="0.25">
      <c r="A695" s="7" t="s">
        <v>6</v>
      </c>
      <c r="B695" s="14">
        <v>4</v>
      </c>
      <c r="C695" s="7" t="s">
        <v>550</v>
      </c>
      <c r="D695" s="10">
        <v>110</v>
      </c>
      <c r="E695" s="11"/>
    </row>
    <row r="696" spans="1:5" s="6" customFormat="1" ht="42" x14ac:dyDescent="0.25">
      <c r="A696" s="7" t="s">
        <v>6</v>
      </c>
      <c r="B696" s="14">
        <v>7</v>
      </c>
      <c r="C696" s="7" t="s">
        <v>551</v>
      </c>
      <c r="D696" s="10">
        <v>591</v>
      </c>
      <c r="E696" s="11"/>
    </row>
    <row r="697" spans="1:5" s="6" customFormat="1" ht="42" x14ac:dyDescent="0.25">
      <c r="A697" s="7" t="s">
        <v>6</v>
      </c>
      <c r="B697" s="14">
        <v>7</v>
      </c>
      <c r="C697" s="7" t="s">
        <v>551</v>
      </c>
      <c r="D697" s="10">
        <v>252</v>
      </c>
      <c r="E697" s="11"/>
    </row>
    <row r="698" spans="1:5" s="6" customFormat="1" ht="21" x14ac:dyDescent="0.25">
      <c r="A698" s="7" t="s">
        <v>6</v>
      </c>
      <c r="B698" s="14">
        <v>4</v>
      </c>
      <c r="C698" s="7" t="s">
        <v>552</v>
      </c>
      <c r="D698" s="10">
        <v>26</v>
      </c>
      <c r="E698" s="11"/>
    </row>
    <row r="699" spans="1:5" s="6" customFormat="1" ht="42" x14ac:dyDescent="0.25">
      <c r="A699" s="7" t="s">
        <v>6</v>
      </c>
      <c r="B699" s="14">
        <v>3</v>
      </c>
      <c r="C699" s="7" t="s">
        <v>553</v>
      </c>
      <c r="D699" s="10">
        <v>18</v>
      </c>
      <c r="E699" s="11"/>
    </row>
    <row r="700" spans="1:5" s="6" customFormat="1" ht="21" x14ac:dyDescent="0.25">
      <c r="A700" s="7" t="s">
        <v>6</v>
      </c>
      <c r="B700" s="14">
        <v>1</v>
      </c>
      <c r="C700" s="7" t="s">
        <v>554</v>
      </c>
      <c r="D700" s="10">
        <v>33</v>
      </c>
      <c r="E700" s="11"/>
    </row>
    <row r="701" spans="1:5" s="6" customFormat="1" ht="21" x14ac:dyDescent="0.25">
      <c r="A701" s="7" t="s">
        <v>6</v>
      </c>
      <c r="B701" s="14">
        <v>4</v>
      </c>
      <c r="C701" s="7" t="s">
        <v>552</v>
      </c>
      <c r="D701" s="10">
        <v>108</v>
      </c>
      <c r="E701" s="11"/>
    </row>
    <row r="702" spans="1:5" s="6" customFormat="1" ht="21" x14ac:dyDescent="0.25">
      <c r="A702" s="7" t="s">
        <v>6</v>
      </c>
      <c r="B702" s="14">
        <v>4</v>
      </c>
      <c r="C702" s="7" t="s">
        <v>555</v>
      </c>
      <c r="D702" s="10">
        <v>9</v>
      </c>
      <c r="E702" s="11"/>
    </row>
    <row r="703" spans="1:5" s="6" customFormat="1" ht="21" x14ac:dyDescent="0.25">
      <c r="A703" s="7" t="s">
        <v>6</v>
      </c>
      <c r="B703" s="14">
        <v>7</v>
      </c>
      <c r="C703" s="7" t="s">
        <v>556</v>
      </c>
      <c r="D703" s="10">
        <v>65</v>
      </c>
      <c r="E703" s="11"/>
    </row>
    <row r="704" spans="1:5" s="6" customFormat="1" ht="42" x14ac:dyDescent="0.25">
      <c r="A704" s="7" t="s">
        <v>6</v>
      </c>
      <c r="B704" s="14">
        <v>3</v>
      </c>
      <c r="C704" s="7" t="s">
        <v>557</v>
      </c>
      <c r="D704" s="10">
        <v>24</v>
      </c>
      <c r="E704" s="11"/>
    </row>
    <row r="705" spans="1:5" s="6" customFormat="1" ht="63" x14ac:dyDescent="0.25">
      <c r="A705" s="7" t="s">
        <v>6</v>
      </c>
      <c r="B705" s="14">
        <v>4</v>
      </c>
      <c r="C705" s="7" t="s">
        <v>558</v>
      </c>
      <c r="D705" s="10">
        <v>-61</v>
      </c>
      <c r="E705" s="11"/>
    </row>
    <row r="706" spans="1:5" s="6" customFormat="1" ht="63" x14ac:dyDescent="0.25">
      <c r="A706" s="7" t="s">
        <v>6</v>
      </c>
      <c r="B706" s="14">
        <v>4</v>
      </c>
      <c r="C706" s="7" t="s">
        <v>559</v>
      </c>
      <c r="D706" s="10">
        <v>-61</v>
      </c>
      <c r="E706" s="11"/>
    </row>
    <row r="707" spans="1:5" s="6" customFormat="1" ht="63" x14ac:dyDescent="0.25">
      <c r="A707" s="7" t="s">
        <v>6</v>
      </c>
      <c r="B707" s="14">
        <v>4</v>
      </c>
      <c r="C707" s="7" t="s">
        <v>560</v>
      </c>
      <c r="D707" s="10">
        <v>-251</v>
      </c>
      <c r="E707" s="11"/>
    </row>
    <row r="708" spans="1:5" s="6" customFormat="1" ht="42" x14ac:dyDescent="0.25">
      <c r="A708" s="7" t="s">
        <v>6</v>
      </c>
      <c r="B708" s="14">
        <v>4</v>
      </c>
      <c r="C708" s="7" t="s">
        <v>561</v>
      </c>
      <c r="D708" s="10">
        <v>-109</v>
      </c>
      <c r="E708" s="11"/>
    </row>
    <row r="709" spans="1:5" s="6" customFormat="1" ht="42" x14ac:dyDescent="0.25">
      <c r="A709" s="7" t="s">
        <v>6</v>
      </c>
      <c r="B709" s="14">
        <v>4</v>
      </c>
      <c r="C709" s="7" t="s">
        <v>562</v>
      </c>
      <c r="D709" s="10">
        <v>-106</v>
      </c>
      <c r="E709" s="11"/>
    </row>
    <row r="710" spans="1:5" s="6" customFormat="1" ht="63" x14ac:dyDescent="0.25">
      <c r="A710" s="7" t="s">
        <v>6</v>
      </c>
      <c r="B710" s="14">
        <v>4</v>
      </c>
      <c r="C710" s="7" t="s">
        <v>563</v>
      </c>
      <c r="D710" s="10">
        <v>-91</v>
      </c>
      <c r="E710" s="11"/>
    </row>
    <row r="711" spans="1:5" s="6" customFormat="1" ht="63" x14ac:dyDescent="0.25">
      <c r="A711" s="7" t="s">
        <v>6</v>
      </c>
      <c r="B711" s="14">
        <v>4</v>
      </c>
      <c r="C711" s="7" t="s">
        <v>564</v>
      </c>
      <c r="D711" s="10">
        <v>-103</v>
      </c>
      <c r="E711" s="11"/>
    </row>
    <row r="712" spans="1:5" s="6" customFormat="1" ht="63" x14ac:dyDescent="0.25">
      <c r="A712" s="7" t="s">
        <v>6</v>
      </c>
      <c r="B712" s="14">
        <v>4</v>
      </c>
      <c r="C712" s="7" t="s">
        <v>565</v>
      </c>
      <c r="D712" s="10">
        <v>-97</v>
      </c>
      <c r="E712" s="11"/>
    </row>
    <row r="713" spans="1:5" s="6" customFormat="1" ht="42" x14ac:dyDescent="0.25">
      <c r="A713" s="7" t="s">
        <v>6</v>
      </c>
      <c r="B713" s="14">
        <v>4</v>
      </c>
      <c r="C713" s="7" t="s">
        <v>566</v>
      </c>
      <c r="D713" s="10">
        <v>-94</v>
      </c>
      <c r="E713" s="11"/>
    </row>
    <row r="714" spans="1:5" s="6" customFormat="1" ht="63" x14ac:dyDescent="0.25">
      <c r="A714" s="7" t="s">
        <v>6</v>
      </c>
      <c r="B714" s="14">
        <v>4</v>
      </c>
      <c r="C714" s="7" t="s">
        <v>567</v>
      </c>
      <c r="D714" s="10">
        <v>-103</v>
      </c>
      <c r="E714" s="11"/>
    </row>
    <row r="715" spans="1:5" s="6" customFormat="1" ht="84" x14ac:dyDescent="0.25">
      <c r="A715" s="7" t="s">
        <v>568</v>
      </c>
      <c r="B715" s="14">
        <v>4</v>
      </c>
      <c r="C715" s="7" t="s">
        <v>569</v>
      </c>
      <c r="D715" s="10">
        <v>77</v>
      </c>
      <c r="E715" s="11"/>
    </row>
    <row r="716" spans="1:5" s="6" customFormat="1" ht="21" x14ac:dyDescent="0.25">
      <c r="A716" s="7" t="s">
        <v>568</v>
      </c>
      <c r="B716" s="14">
        <v>4</v>
      </c>
      <c r="C716" s="7" t="s">
        <v>570</v>
      </c>
      <c r="D716" s="10">
        <v>192</v>
      </c>
      <c r="E716" s="11"/>
    </row>
    <row r="717" spans="1:5" s="6" customFormat="1" ht="21" x14ac:dyDescent="0.25">
      <c r="A717" s="7" t="s">
        <v>568</v>
      </c>
      <c r="B717" s="14">
        <v>4</v>
      </c>
      <c r="C717" s="7" t="s">
        <v>571</v>
      </c>
      <c r="D717" s="10">
        <v>138</v>
      </c>
      <c r="E717" s="11"/>
    </row>
    <row r="718" spans="1:5" s="6" customFormat="1" ht="63" x14ac:dyDescent="0.25">
      <c r="A718" s="7" t="s">
        <v>568</v>
      </c>
      <c r="B718" s="14">
        <v>4</v>
      </c>
      <c r="C718" s="7" t="s">
        <v>572</v>
      </c>
      <c r="D718" s="10">
        <v>158</v>
      </c>
      <c r="E718" s="11"/>
    </row>
    <row r="719" spans="1:5" s="6" customFormat="1" ht="42" x14ac:dyDescent="0.25">
      <c r="A719" s="7" t="s">
        <v>568</v>
      </c>
      <c r="B719" s="14">
        <v>4</v>
      </c>
      <c r="C719" s="7" t="s">
        <v>573</v>
      </c>
      <c r="D719" s="10">
        <v>63</v>
      </c>
      <c r="E719" s="11"/>
    </row>
    <row r="720" spans="1:5" s="6" customFormat="1" ht="42" x14ac:dyDescent="0.25">
      <c r="A720" s="7" t="s">
        <v>568</v>
      </c>
      <c r="B720" s="14">
        <v>4</v>
      </c>
      <c r="C720" s="7" t="s">
        <v>574</v>
      </c>
      <c r="D720" s="10">
        <v>63</v>
      </c>
      <c r="E720" s="11"/>
    </row>
    <row r="721" spans="1:5" s="6" customFormat="1" ht="63" x14ac:dyDescent="0.25">
      <c r="A721" s="7" t="s">
        <v>568</v>
      </c>
      <c r="B721" s="14">
        <v>4</v>
      </c>
      <c r="C721" s="7" t="s">
        <v>575</v>
      </c>
      <c r="D721" s="10">
        <v>35</v>
      </c>
      <c r="E721" s="11"/>
    </row>
    <row r="722" spans="1:5" s="6" customFormat="1" ht="42" x14ac:dyDescent="0.25">
      <c r="A722" s="7" t="s">
        <v>568</v>
      </c>
      <c r="B722" s="14">
        <v>4</v>
      </c>
      <c r="C722" s="7" t="s">
        <v>576</v>
      </c>
      <c r="D722" s="10">
        <v>25</v>
      </c>
      <c r="E722" s="11"/>
    </row>
    <row r="723" spans="1:5" s="6" customFormat="1" ht="42" x14ac:dyDescent="0.25">
      <c r="A723" s="7" t="s">
        <v>568</v>
      </c>
      <c r="B723" s="14" t="s">
        <v>33</v>
      </c>
      <c r="C723" s="7" t="s">
        <v>577</v>
      </c>
      <c r="D723" s="10">
        <v>125</v>
      </c>
      <c r="E723" s="11"/>
    </row>
    <row r="724" spans="1:5" s="6" customFormat="1" ht="42" x14ac:dyDescent="0.25">
      <c r="A724" s="7" t="s">
        <v>568</v>
      </c>
      <c r="B724" s="14">
        <v>4</v>
      </c>
      <c r="C724" s="7" t="s">
        <v>576</v>
      </c>
      <c r="D724" s="10">
        <v>35</v>
      </c>
      <c r="E724" s="11"/>
    </row>
    <row r="725" spans="1:5" s="6" customFormat="1" ht="42" x14ac:dyDescent="0.25">
      <c r="A725" s="7" t="s">
        <v>568</v>
      </c>
      <c r="B725" s="14">
        <v>4</v>
      </c>
      <c r="C725" s="7" t="s">
        <v>578</v>
      </c>
      <c r="D725" s="10">
        <v>92</v>
      </c>
      <c r="E725" s="11"/>
    </row>
    <row r="726" spans="1:5" s="6" customFormat="1" ht="63" x14ac:dyDescent="0.25">
      <c r="A726" s="7" t="s">
        <v>568</v>
      </c>
      <c r="B726" s="14" t="s">
        <v>33</v>
      </c>
      <c r="C726" s="7" t="s">
        <v>579</v>
      </c>
      <c r="D726" s="10">
        <v>113</v>
      </c>
      <c r="E726" s="11"/>
    </row>
    <row r="727" spans="1:5" s="6" customFormat="1" ht="42" x14ac:dyDescent="0.25">
      <c r="A727" s="7" t="s">
        <v>568</v>
      </c>
      <c r="B727" s="14">
        <v>7</v>
      </c>
      <c r="C727" s="7" t="s">
        <v>580</v>
      </c>
      <c r="D727" s="10">
        <v>181</v>
      </c>
      <c r="E727" s="11"/>
    </row>
    <row r="728" spans="1:5" s="6" customFormat="1" ht="42" x14ac:dyDescent="0.25">
      <c r="A728" s="7" t="s">
        <v>568</v>
      </c>
      <c r="B728" s="14">
        <v>4</v>
      </c>
      <c r="C728" s="7" t="s">
        <v>581</v>
      </c>
      <c r="D728" s="10">
        <v>90</v>
      </c>
      <c r="E728" s="11"/>
    </row>
    <row r="729" spans="1:5" s="6" customFormat="1" ht="42" x14ac:dyDescent="0.25">
      <c r="A729" s="7" t="s">
        <v>568</v>
      </c>
      <c r="B729" s="14">
        <v>7</v>
      </c>
      <c r="C729" s="7" t="s">
        <v>582</v>
      </c>
      <c r="D729" s="10">
        <v>130</v>
      </c>
      <c r="E729" s="11"/>
    </row>
    <row r="730" spans="1:5" s="6" customFormat="1" ht="21" x14ac:dyDescent="0.25">
      <c r="A730" s="7" t="s">
        <v>568</v>
      </c>
      <c r="B730" s="14">
        <v>4</v>
      </c>
      <c r="C730" s="7" t="s">
        <v>583</v>
      </c>
      <c r="D730" s="10">
        <v>164</v>
      </c>
      <c r="E730" s="11"/>
    </row>
    <row r="731" spans="1:5" s="6" customFormat="1" ht="42" x14ac:dyDescent="0.25">
      <c r="A731" s="7" t="s">
        <v>568</v>
      </c>
      <c r="B731" s="14">
        <v>7</v>
      </c>
      <c r="C731" s="7" t="s">
        <v>584</v>
      </c>
      <c r="D731" s="10">
        <v>260</v>
      </c>
      <c r="E731" s="11"/>
    </row>
    <row r="732" spans="1:5" s="6" customFormat="1" ht="63" x14ac:dyDescent="0.25">
      <c r="A732" s="7" t="s">
        <v>568</v>
      </c>
      <c r="B732" s="14" t="s">
        <v>11</v>
      </c>
      <c r="C732" s="7" t="s">
        <v>585</v>
      </c>
      <c r="D732" s="10">
        <v>100</v>
      </c>
      <c r="E732" s="11"/>
    </row>
    <row r="733" spans="1:5" s="6" customFormat="1" ht="42" x14ac:dyDescent="0.25">
      <c r="A733" s="7" t="s">
        <v>568</v>
      </c>
      <c r="B733" s="14">
        <v>3</v>
      </c>
      <c r="C733" s="7" t="s">
        <v>586</v>
      </c>
      <c r="D733" s="10">
        <v>41</v>
      </c>
      <c r="E733" s="11"/>
    </row>
    <row r="734" spans="1:5" s="6" customFormat="1" ht="42" x14ac:dyDescent="0.25">
      <c r="A734" s="7" t="s">
        <v>568</v>
      </c>
      <c r="B734" s="14">
        <v>3</v>
      </c>
      <c r="C734" s="7" t="s">
        <v>586</v>
      </c>
      <c r="D734" s="10">
        <v>41</v>
      </c>
      <c r="E734" s="11"/>
    </row>
    <row r="735" spans="1:5" s="6" customFormat="1" ht="63" x14ac:dyDescent="0.25">
      <c r="A735" s="7" t="s">
        <v>568</v>
      </c>
      <c r="B735" s="14">
        <v>4</v>
      </c>
      <c r="C735" s="7" t="s">
        <v>587</v>
      </c>
      <c r="D735" s="10">
        <v>112</v>
      </c>
      <c r="E735" s="11"/>
    </row>
    <row r="736" spans="1:5" s="6" customFormat="1" ht="147" x14ac:dyDescent="0.25">
      <c r="A736" s="7" t="s">
        <v>568</v>
      </c>
      <c r="B736" s="14" t="s">
        <v>11</v>
      </c>
      <c r="C736" s="7" t="s">
        <v>588</v>
      </c>
      <c r="D736" s="10">
        <v>181</v>
      </c>
      <c r="E736" s="11"/>
    </row>
    <row r="737" spans="1:5" s="6" customFormat="1" ht="63" x14ac:dyDescent="0.25">
      <c r="A737" s="7" t="s">
        <v>568</v>
      </c>
      <c r="B737" s="14">
        <v>4</v>
      </c>
      <c r="C737" s="7" t="s">
        <v>589</v>
      </c>
      <c r="D737" s="10">
        <v>30</v>
      </c>
      <c r="E737" s="11"/>
    </row>
    <row r="738" spans="1:5" s="6" customFormat="1" ht="84" x14ac:dyDescent="0.25">
      <c r="A738" s="7" t="s">
        <v>568</v>
      </c>
      <c r="B738" s="14">
        <v>4</v>
      </c>
      <c r="C738" s="7" t="s">
        <v>590</v>
      </c>
      <c r="D738" s="10">
        <v>7</v>
      </c>
      <c r="E738" s="11"/>
    </row>
    <row r="739" spans="1:5" s="6" customFormat="1" ht="21" x14ac:dyDescent="0.25">
      <c r="A739" s="7" t="s">
        <v>568</v>
      </c>
      <c r="B739" s="14">
        <v>4</v>
      </c>
      <c r="C739" s="7" t="s">
        <v>591</v>
      </c>
      <c r="D739" s="10">
        <v>25</v>
      </c>
      <c r="E739" s="11"/>
    </row>
    <row r="740" spans="1:5" s="6" customFormat="1" ht="21" x14ac:dyDescent="0.25">
      <c r="A740" s="7" t="s">
        <v>568</v>
      </c>
      <c r="B740" s="14">
        <v>7</v>
      </c>
      <c r="C740" s="7" t="s">
        <v>45</v>
      </c>
      <c r="D740" s="10">
        <v>44</v>
      </c>
      <c r="E740" s="11"/>
    </row>
    <row r="741" spans="1:5" s="6" customFormat="1" ht="63" x14ac:dyDescent="0.25">
      <c r="A741" s="7" t="s">
        <v>568</v>
      </c>
      <c r="B741" s="14">
        <v>4</v>
      </c>
      <c r="C741" s="7" t="s">
        <v>592</v>
      </c>
      <c r="D741" s="10">
        <v>52</v>
      </c>
      <c r="E741" s="11"/>
    </row>
    <row r="742" spans="1:5" s="6" customFormat="1" ht="21" x14ac:dyDescent="0.25">
      <c r="A742" s="7" t="s">
        <v>568</v>
      </c>
      <c r="B742" s="14">
        <v>4</v>
      </c>
      <c r="C742" s="7" t="s">
        <v>593</v>
      </c>
      <c r="D742" s="10">
        <v>68</v>
      </c>
      <c r="E742" s="11"/>
    </row>
    <row r="743" spans="1:5" s="6" customFormat="1" ht="63" x14ac:dyDescent="0.25">
      <c r="A743" s="7" t="s">
        <v>568</v>
      </c>
      <c r="B743" s="14">
        <v>4</v>
      </c>
      <c r="C743" s="7" t="s">
        <v>594</v>
      </c>
      <c r="D743" s="10">
        <v>63</v>
      </c>
      <c r="E743" s="11"/>
    </row>
    <row r="744" spans="1:5" s="6" customFormat="1" ht="21" x14ac:dyDescent="0.25">
      <c r="A744" s="7" t="s">
        <v>568</v>
      </c>
      <c r="B744" s="14">
        <v>7</v>
      </c>
      <c r="C744" s="7" t="s">
        <v>280</v>
      </c>
      <c r="D744" s="10">
        <v>59</v>
      </c>
      <c r="E744" s="11"/>
    </row>
    <row r="745" spans="1:5" s="6" customFormat="1" ht="42" x14ac:dyDescent="0.25">
      <c r="A745" s="7" t="s">
        <v>568</v>
      </c>
      <c r="B745" s="14">
        <v>4</v>
      </c>
      <c r="C745" s="7" t="s">
        <v>595</v>
      </c>
      <c r="D745" s="10">
        <v>21</v>
      </c>
      <c r="E745" s="11"/>
    </row>
    <row r="746" spans="1:5" s="6" customFormat="1" ht="42" x14ac:dyDescent="0.25">
      <c r="A746" s="7" t="s">
        <v>568</v>
      </c>
      <c r="B746" s="14">
        <v>4</v>
      </c>
      <c r="C746" s="7" t="s">
        <v>596</v>
      </c>
      <c r="D746" s="10">
        <v>6</v>
      </c>
      <c r="E746" s="11"/>
    </row>
    <row r="747" spans="1:5" s="6" customFormat="1" ht="21" x14ac:dyDescent="0.25">
      <c r="A747" s="7" t="s">
        <v>568</v>
      </c>
      <c r="B747" s="14">
        <v>4</v>
      </c>
      <c r="C747" s="7" t="s">
        <v>597</v>
      </c>
      <c r="D747" s="10">
        <v>77</v>
      </c>
      <c r="E747" s="11"/>
    </row>
    <row r="748" spans="1:5" s="6" customFormat="1" ht="21" x14ac:dyDescent="0.25">
      <c r="A748" s="7" t="s">
        <v>568</v>
      </c>
      <c r="B748" s="14">
        <v>4</v>
      </c>
      <c r="C748" s="7" t="s">
        <v>598</v>
      </c>
      <c r="D748" s="10">
        <v>2</v>
      </c>
      <c r="E748" s="11"/>
    </row>
    <row r="749" spans="1:5" s="6" customFormat="1" ht="63" x14ac:dyDescent="0.25">
      <c r="A749" s="7" t="s">
        <v>568</v>
      </c>
      <c r="B749" s="14">
        <v>4</v>
      </c>
      <c r="C749" s="7" t="s">
        <v>599</v>
      </c>
      <c r="D749" s="10">
        <v>134</v>
      </c>
      <c r="E749" s="11"/>
    </row>
    <row r="750" spans="1:5" s="6" customFormat="1" ht="42" x14ac:dyDescent="0.25">
      <c r="A750" s="7" t="s">
        <v>568</v>
      </c>
      <c r="B750" s="14">
        <v>4</v>
      </c>
      <c r="C750" s="7" t="s">
        <v>600</v>
      </c>
      <c r="D750" s="10">
        <v>90</v>
      </c>
      <c r="E750" s="11"/>
    </row>
    <row r="751" spans="1:5" s="6" customFormat="1" ht="63" x14ac:dyDescent="0.25">
      <c r="A751" s="7" t="s">
        <v>568</v>
      </c>
      <c r="B751" s="14" t="s">
        <v>11</v>
      </c>
      <c r="C751" s="7" t="s">
        <v>601</v>
      </c>
      <c r="D751" s="10">
        <v>300</v>
      </c>
      <c r="E751" s="11"/>
    </row>
    <row r="752" spans="1:5" s="6" customFormat="1" ht="42" x14ac:dyDescent="0.25">
      <c r="A752" s="7" t="s">
        <v>568</v>
      </c>
      <c r="B752" s="14">
        <v>4</v>
      </c>
      <c r="C752" s="7" t="s">
        <v>602</v>
      </c>
      <c r="D752" s="10">
        <v>99</v>
      </c>
      <c r="E752" s="11"/>
    </row>
    <row r="753" spans="1:5" s="6" customFormat="1" ht="21" x14ac:dyDescent="0.25">
      <c r="A753" s="7" t="s">
        <v>603</v>
      </c>
      <c r="B753" s="14">
        <v>3</v>
      </c>
      <c r="C753" s="7" t="s">
        <v>604</v>
      </c>
      <c r="D753" s="10">
        <v>35</v>
      </c>
      <c r="E753" s="11"/>
    </row>
    <row r="754" spans="1:5" s="6" customFormat="1" ht="21" x14ac:dyDescent="0.25">
      <c r="A754" s="7" t="s">
        <v>603</v>
      </c>
      <c r="B754" s="14">
        <v>3</v>
      </c>
      <c r="C754" s="7" t="s">
        <v>604</v>
      </c>
      <c r="D754" s="10">
        <v>35</v>
      </c>
      <c r="E754" s="11"/>
    </row>
    <row r="755" spans="1:5" s="6" customFormat="1" ht="21" x14ac:dyDescent="0.25">
      <c r="A755" s="7" t="s">
        <v>603</v>
      </c>
      <c r="B755" s="14">
        <v>3</v>
      </c>
      <c r="C755" s="7" t="s">
        <v>604</v>
      </c>
      <c r="D755" s="10">
        <v>35</v>
      </c>
      <c r="E755" s="11"/>
    </row>
    <row r="756" spans="1:5" s="6" customFormat="1" ht="21" x14ac:dyDescent="0.25">
      <c r="A756" s="7" t="s">
        <v>603</v>
      </c>
      <c r="B756" s="14">
        <v>3</v>
      </c>
      <c r="C756" s="7" t="s">
        <v>604</v>
      </c>
      <c r="D756" s="10">
        <v>35</v>
      </c>
      <c r="E756" s="11"/>
    </row>
    <row r="757" spans="1:5" s="6" customFormat="1" ht="21" x14ac:dyDescent="0.25">
      <c r="A757" s="7" t="s">
        <v>603</v>
      </c>
      <c r="B757" s="14">
        <v>3</v>
      </c>
      <c r="C757" s="7" t="s">
        <v>604</v>
      </c>
      <c r="D757" s="10">
        <v>35</v>
      </c>
      <c r="E757" s="11"/>
    </row>
    <row r="758" spans="1:5" s="6" customFormat="1" ht="21" x14ac:dyDescent="0.25">
      <c r="A758" s="7" t="s">
        <v>603</v>
      </c>
      <c r="B758" s="14">
        <v>9</v>
      </c>
      <c r="C758" s="7" t="s">
        <v>605</v>
      </c>
      <c r="D758" s="10">
        <v>69</v>
      </c>
      <c r="E758" s="11"/>
    </row>
    <row r="759" spans="1:5" s="6" customFormat="1" ht="21" x14ac:dyDescent="0.25">
      <c r="A759" s="7" t="s">
        <v>603</v>
      </c>
      <c r="B759" s="14">
        <v>3</v>
      </c>
      <c r="C759" s="7" t="s">
        <v>606</v>
      </c>
      <c r="D759" s="10">
        <v>90</v>
      </c>
      <c r="E759" s="11"/>
    </row>
    <row r="760" spans="1:5" s="6" customFormat="1" ht="21" x14ac:dyDescent="0.25">
      <c r="A760" s="7" t="s">
        <v>603</v>
      </c>
      <c r="B760" s="14">
        <v>9</v>
      </c>
      <c r="C760" s="7" t="s">
        <v>605</v>
      </c>
      <c r="D760" s="10">
        <v>4</v>
      </c>
      <c r="E760" s="11"/>
    </row>
    <row r="761" spans="1:5" s="6" customFormat="1" ht="42" x14ac:dyDescent="0.25">
      <c r="A761" s="7" t="s">
        <v>603</v>
      </c>
      <c r="B761" s="14">
        <v>9</v>
      </c>
      <c r="C761" s="7" t="s">
        <v>607</v>
      </c>
      <c r="D761" s="10">
        <v>44</v>
      </c>
      <c r="E761" s="11"/>
    </row>
    <row r="762" spans="1:5" s="6" customFormat="1" ht="21" x14ac:dyDescent="0.25">
      <c r="A762" s="7" t="s">
        <v>603</v>
      </c>
      <c r="B762" s="14">
        <v>9</v>
      </c>
      <c r="C762" s="7" t="s">
        <v>605</v>
      </c>
      <c r="D762" s="10">
        <v>25</v>
      </c>
      <c r="E762" s="11"/>
    </row>
    <row r="763" spans="1:5" s="6" customFormat="1" ht="63" x14ac:dyDescent="0.25">
      <c r="A763" s="7" t="s">
        <v>603</v>
      </c>
      <c r="B763" s="14">
        <v>1</v>
      </c>
      <c r="C763" s="7" t="s">
        <v>608</v>
      </c>
      <c r="D763" s="10">
        <v>100</v>
      </c>
      <c r="E763" s="15"/>
    </row>
    <row r="764" spans="1:5" s="6" customFormat="1" ht="21" x14ac:dyDescent="0.25">
      <c r="A764" s="7" t="s">
        <v>603</v>
      </c>
      <c r="B764" s="14">
        <v>4</v>
      </c>
      <c r="C764" s="7" t="s">
        <v>180</v>
      </c>
      <c r="D764" s="10">
        <v>212</v>
      </c>
      <c r="E764" s="15"/>
    </row>
    <row r="765" spans="1:5" s="6" customFormat="1" ht="21" x14ac:dyDescent="0.25">
      <c r="A765" s="7" t="s">
        <v>603</v>
      </c>
      <c r="B765" s="14">
        <v>7</v>
      </c>
      <c r="C765" s="7" t="s">
        <v>45</v>
      </c>
      <c r="D765" s="10">
        <v>201</v>
      </c>
      <c r="E765" s="15"/>
    </row>
    <row r="766" spans="1:5" s="6" customFormat="1" ht="21" x14ac:dyDescent="0.25">
      <c r="A766" s="7" t="s">
        <v>603</v>
      </c>
      <c r="B766" s="14">
        <v>4</v>
      </c>
      <c r="C766" s="7" t="s">
        <v>609</v>
      </c>
      <c r="D766" s="10">
        <v>27</v>
      </c>
      <c r="E766" s="15"/>
    </row>
    <row r="767" spans="1:5" s="6" customFormat="1" ht="21" x14ac:dyDescent="0.25">
      <c r="A767" s="7" t="s">
        <v>603</v>
      </c>
      <c r="B767" s="14">
        <v>4</v>
      </c>
      <c r="C767" s="7" t="s">
        <v>180</v>
      </c>
      <c r="D767" s="10">
        <v>89</v>
      </c>
      <c r="E767" s="15"/>
    </row>
    <row r="768" spans="1:5" s="6" customFormat="1" ht="21" x14ac:dyDescent="0.25">
      <c r="A768" s="7" t="s">
        <v>603</v>
      </c>
      <c r="B768" s="14">
        <v>7</v>
      </c>
      <c r="C768" s="7" t="s">
        <v>610</v>
      </c>
      <c r="D768" s="10">
        <v>24</v>
      </c>
      <c r="E768" s="15"/>
    </row>
    <row r="769" spans="1:5" s="6" customFormat="1" ht="21" x14ac:dyDescent="0.25">
      <c r="A769" s="7" t="s">
        <v>603</v>
      </c>
      <c r="B769" s="14">
        <v>7</v>
      </c>
      <c r="C769" s="7" t="s">
        <v>611</v>
      </c>
      <c r="D769" s="10">
        <v>341</v>
      </c>
      <c r="E769" s="15"/>
    </row>
    <row r="770" spans="1:5" s="6" customFormat="1" ht="21" x14ac:dyDescent="0.25">
      <c r="A770" s="7" t="s">
        <v>603</v>
      </c>
      <c r="B770" s="14">
        <v>9</v>
      </c>
      <c r="C770" s="7" t="s">
        <v>612</v>
      </c>
      <c r="D770" s="10">
        <v>95</v>
      </c>
      <c r="E770" s="15"/>
    </row>
    <row r="771" spans="1:5" s="6" customFormat="1" ht="21" x14ac:dyDescent="0.25">
      <c r="A771" s="7" t="s">
        <v>603</v>
      </c>
      <c r="B771" s="14">
        <v>9</v>
      </c>
      <c r="C771" s="7" t="s">
        <v>612</v>
      </c>
      <c r="D771" s="10">
        <v>118</v>
      </c>
      <c r="E771" s="15"/>
    </row>
    <row r="772" spans="1:5" s="6" customFormat="1" ht="21" x14ac:dyDescent="0.25">
      <c r="A772" s="7" t="s">
        <v>603</v>
      </c>
      <c r="B772" s="14">
        <v>9</v>
      </c>
      <c r="C772" s="7" t="s">
        <v>612</v>
      </c>
      <c r="D772" s="10">
        <v>118</v>
      </c>
      <c r="E772" s="15"/>
    </row>
    <row r="773" spans="1:5" s="6" customFormat="1" ht="21" x14ac:dyDescent="0.25">
      <c r="A773" s="7" t="s">
        <v>603</v>
      </c>
      <c r="B773" s="14">
        <v>9</v>
      </c>
      <c r="C773" s="7" t="s">
        <v>613</v>
      </c>
      <c r="D773" s="10">
        <v>2</v>
      </c>
      <c r="E773" s="15"/>
    </row>
    <row r="774" spans="1:5" s="6" customFormat="1" ht="21" x14ac:dyDescent="0.25">
      <c r="A774" s="7" t="s">
        <v>603</v>
      </c>
      <c r="B774" s="14">
        <v>9</v>
      </c>
      <c r="C774" s="7" t="s">
        <v>612</v>
      </c>
      <c r="D774" s="10">
        <v>101</v>
      </c>
      <c r="E774" s="11"/>
    </row>
    <row r="775" spans="1:5" s="6" customFormat="1" ht="21" x14ac:dyDescent="0.25">
      <c r="A775" s="7" t="s">
        <v>603</v>
      </c>
      <c r="B775" s="14">
        <v>9</v>
      </c>
      <c r="C775" s="7" t="s">
        <v>614</v>
      </c>
      <c r="D775" s="10">
        <v>3</v>
      </c>
      <c r="E775" s="11"/>
    </row>
    <row r="776" spans="1:5" s="6" customFormat="1" ht="42" x14ac:dyDescent="0.25">
      <c r="A776" s="7" t="s">
        <v>603</v>
      </c>
      <c r="B776" s="14">
        <v>9</v>
      </c>
      <c r="C776" s="7" t="s">
        <v>615</v>
      </c>
      <c r="D776" s="10">
        <v>32</v>
      </c>
      <c r="E776" s="15"/>
    </row>
    <row r="777" spans="1:5" s="6" customFormat="1" ht="21" x14ac:dyDescent="0.25">
      <c r="A777" s="7" t="s">
        <v>603</v>
      </c>
      <c r="B777" s="14">
        <v>9</v>
      </c>
      <c r="C777" s="7" t="s">
        <v>612</v>
      </c>
      <c r="D777" s="10">
        <v>107</v>
      </c>
      <c r="E777" s="15"/>
    </row>
    <row r="778" spans="1:5" s="6" customFormat="1" ht="42" x14ac:dyDescent="0.25">
      <c r="A778" s="7" t="s">
        <v>603</v>
      </c>
      <c r="B778" s="14">
        <v>4</v>
      </c>
      <c r="C778" s="7" t="s">
        <v>616</v>
      </c>
      <c r="D778" s="10">
        <v>92</v>
      </c>
      <c r="E778" s="11"/>
    </row>
    <row r="779" spans="1:5" s="6" customFormat="1" ht="21" x14ac:dyDescent="0.25">
      <c r="A779" s="7" t="s">
        <v>603</v>
      </c>
      <c r="B779" s="14">
        <v>9</v>
      </c>
      <c r="C779" s="7" t="s">
        <v>612</v>
      </c>
      <c r="D779" s="10">
        <v>100</v>
      </c>
      <c r="E779" s="11"/>
    </row>
    <row r="780" spans="1:5" s="6" customFormat="1" ht="21" x14ac:dyDescent="0.25">
      <c r="A780" s="7" t="s">
        <v>603</v>
      </c>
      <c r="B780" s="14">
        <v>8</v>
      </c>
      <c r="C780" s="7" t="s">
        <v>617</v>
      </c>
      <c r="D780" s="10">
        <v>50</v>
      </c>
      <c r="E780" s="11"/>
    </row>
    <row r="781" spans="1:5" s="6" customFormat="1" ht="21" x14ac:dyDescent="0.25">
      <c r="A781" s="7" t="s">
        <v>603</v>
      </c>
      <c r="B781" s="14">
        <v>8</v>
      </c>
      <c r="C781" s="7" t="s">
        <v>617</v>
      </c>
      <c r="D781" s="10">
        <v>50</v>
      </c>
      <c r="E781" s="11"/>
    </row>
    <row r="782" spans="1:5" s="6" customFormat="1" ht="21" x14ac:dyDescent="0.25">
      <c r="A782" s="7" t="s">
        <v>603</v>
      </c>
      <c r="B782" s="14">
        <v>8</v>
      </c>
      <c r="C782" s="7" t="s">
        <v>617</v>
      </c>
      <c r="D782" s="10">
        <v>70</v>
      </c>
      <c r="E782" s="11"/>
    </row>
    <row r="783" spans="1:5" s="6" customFormat="1" ht="21" x14ac:dyDescent="0.25">
      <c r="A783" s="7" t="s">
        <v>603</v>
      </c>
      <c r="B783" s="14">
        <v>8</v>
      </c>
      <c r="C783" s="7" t="s">
        <v>617</v>
      </c>
      <c r="D783" s="10">
        <v>70</v>
      </c>
      <c r="E783" s="11"/>
    </row>
    <row r="784" spans="1:5" s="6" customFormat="1" ht="21" x14ac:dyDescent="0.25">
      <c r="A784" s="7" t="s">
        <v>603</v>
      </c>
      <c r="B784" s="14">
        <v>8</v>
      </c>
      <c r="C784" s="7" t="s">
        <v>617</v>
      </c>
      <c r="D784" s="10">
        <v>70</v>
      </c>
      <c r="E784" s="11"/>
    </row>
    <row r="785" spans="1:5" s="6" customFormat="1" ht="21" x14ac:dyDescent="0.25">
      <c r="A785" s="7" t="s">
        <v>603</v>
      </c>
      <c r="B785" s="14">
        <v>8</v>
      </c>
      <c r="C785" s="7" t="s">
        <v>617</v>
      </c>
      <c r="D785" s="10">
        <v>70</v>
      </c>
      <c r="E785" s="11"/>
    </row>
    <row r="786" spans="1:5" s="6" customFormat="1" ht="21" x14ac:dyDescent="0.25">
      <c r="A786" s="7" t="s">
        <v>603</v>
      </c>
      <c r="B786" s="14">
        <v>8</v>
      </c>
      <c r="C786" s="7" t="s">
        <v>617</v>
      </c>
      <c r="D786" s="10">
        <v>70</v>
      </c>
      <c r="E786" s="11"/>
    </row>
    <row r="787" spans="1:5" s="6" customFormat="1" ht="21" x14ac:dyDescent="0.25">
      <c r="A787" s="7" t="s">
        <v>603</v>
      </c>
      <c r="B787" s="14">
        <v>8</v>
      </c>
      <c r="C787" s="7" t="s">
        <v>617</v>
      </c>
      <c r="D787" s="10">
        <v>70</v>
      </c>
      <c r="E787" s="11"/>
    </row>
    <row r="788" spans="1:5" s="6" customFormat="1" ht="21" x14ac:dyDescent="0.25">
      <c r="A788" s="7" t="s">
        <v>603</v>
      </c>
      <c r="B788" s="14">
        <v>8</v>
      </c>
      <c r="C788" s="7" t="s">
        <v>617</v>
      </c>
      <c r="D788" s="10">
        <v>70</v>
      </c>
      <c r="E788" s="11"/>
    </row>
    <row r="789" spans="1:5" s="6" customFormat="1" ht="21" x14ac:dyDescent="0.25">
      <c r="A789" s="7" t="s">
        <v>603</v>
      </c>
      <c r="B789" s="14">
        <v>8</v>
      </c>
      <c r="C789" s="7" t="s">
        <v>617</v>
      </c>
      <c r="D789" s="10">
        <v>70</v>
      </c>
      <c r="E789" s="11"/>
    </row>
    <row r="790" spans="1:5" s="6" customFormat="1" ht="21" x14ac:dyDescent="0.25">
      <c r="A790" s="7" t="s">
        <v>603</v>
      </c>
      <c r="B790" s="14">
        <v>8</v>
      </c>
      <c r="C790" s="7" t="s">
        <v>617</v>
      </c>
      <c r="D790" s="10">
        <v>40</v>
      </c>
      <c r="E790" s="11"/>
    </row>
    <row r="791" spans="1:5" s="6" customFormat="1" ht="21" x14ac:dyDescent="0.25">
      <c r="A791" s="7" t="s">
        <v>603</v>
      </c>
      <c r="B791" s="14">
        <v>9</v>
      </c>
      <c r="C791" s="7" t="s">
        <v>605</v>
      </c>
      <c r="D791" s="10">
        <v>47</v>
      </c>
      <c r="E791" s="11"/>
    </row>
    <row r="792" spans="1:5" s="6" customFormat="1" ht="21" x14ac:dyDescent="0.25">
      <c r="A792" s="7" t="s">
        <v>603</v>
      </c>
      <c r="B792" s="14">
        <v>8</v>
      </c>
      <c r="C792" s="7" t="s">
        <v>618</v>
      </c>
      <c r="D792" s="10">
        <v>30</v>
      </c>
      <c r="E792" s="11"/>
    </row>
    <row r="793" spans="1:5" s="6" customFormat="1" ht="21" x14ac:dyDescent="0.25">
      <c r="A793" s="7" t="s">
        <v>603</v>
      </c>
      <c r="B793" s="14">
        <v>8</v>
      </c>
      <c r="C793" s="7" t="s">
        <v>618</v>
      </c>
      <c r="D793" s="10">
        <v>30</v>
      </c>
      <c r="E793" s="11"/>
    </row>
    <row r="794" spans="1:5" s="6" customFormat="1" ht="21" x14ac:dyDescent="0.25">
      <c r="A794" s="7" t="s">
        <v>603</v>
      </c>
      <c r="B794" s="14">
        <v>8</v>
      </c>
      <c r="C794" s="7" t="s">
        <v>618</v>
      </c>
      <c r="D794" s="10">
        <v>30</v>
      </c>
      <c r="E794" s="11"/>
    </row>
    <row r="795" spans="1:5" s="6" customFormat="1" ht="21" x14ac:dyDescent="0.25">
      <c r="A795" s="7" t="s">
        <v>603</v>
      </c>
      <c r="B795" s="14">
        <v>8</v>
      </c>
      <c r="C795" s="7" t="s">
        <v>618</v>
      </c>
      <c r="D795" s="10">
        <v>30</v>
      </c>
      <c r="E795" s="11"/>
    </row>
    <row r="796" spans="1:5" s="6" customFormat="1" ht="21" x14ac:dyDescent="0.25">
      <c r="A796" s="7" t="s">
        <v>603</v>
      </c>
      <c r="B796" s="14">
        <v>8</v>
      </c>
      <c r="C796" s="7" t="s">
        <v>618</v>
      </c>
      <c r="D796" s="10">
        <v>30</v>
      </c>
      <c r="E796" s="11"/>
    </row>
    <row r="797" spans="1:5" s="6" customFormat="1" ht="21" x14ac:dyDescent="0.25">
      <c r="A797" s="7" t="s">
        <v>603</v>
      </c>
      <c r="B797" s="14">
        <v>8</v>
      </c>
      <c r="C797" s="7" t="s">
        <v>618</v>
      </c>
      <c r="D797" s="10">
        <v>30</v>
      </c>
      <c r="E797" s="11"/>
    </row>
    <row r="798" spans="1:5" s="6" customFormat="1" ht="21" x14ac:dyDescent="0.25">
      <c r="A798" s="7" t="s">
        <v>603</v>
      </c>
      <c r="B798" s="14">
        <v>8</v>
      </c>
      <c r="C798" s="7" t="s">
        <v>618</v>
      </c>
      <c r="D798" s="10">
        <v>30</v>
      </c>
      <c r="E798" s="11"/>
    </row>
    <row r="799" spans="1:5" s="6" customFormat="1" ht="21" x14ac:dyDescent="0.25">
      <c r="A799" s="7" t="s">
        <v>603</v>
      </c>
      <c r="B799" s="14">
        <v>8</v>
      </c>
      <c r="C799" s="7" t="s">
        <v>618</v>
      </c>
      <c r="D799" s="10">
        <v>30</v>
      </c>
      <c r="E799" s="11"/>
    </row>
    <row r="800" spans="1:5" s="6" customFormat="1" ht="21" x14ac:dyDescent="0.25">
      <c r="A800" s="7" t="s">
        <v>603</v>
      </c>
      <c r="B800" s="14">
        <v>8</v>
      </c>
      <c r="C800" s="7" t="s">
        <v>618</v>
      </c>
      <c r="D800" s="10">
        <v>30</v>
      </c>
      <c r="E800" s="11"/>
    </row>
    <row r="801" spans="1:5" s="6" customFormat="1" ht="21" x14ac:dyDescent="0.25">
      <c r="A801" s="7" t="s">
        <v>603</v>
      </c>
      <c r="B801" s="14">
        <v>8</v>
      </c>
      <c r="C801" s="7" t="s">
        <v>618</v>
      </c>
      <c r="D801" s="10">
        <v>30</v>
      </c>
      <c r="E801" s="11"/>
    </row>
    <row r="802" spans="1:5" s="6" customFormat="1" ht="21" x14ac:dyDescent="0.25">
      <c r="A802" s="7" t="s">
        <v>603</v>
      </c>
      <c r="B802" s="14">
        <v>8</v>
      </c>
      <c r="C802" s="7" t="s">
        <v>618</v>
      </c>
      <c r="D802" s="10">
        <v>30</v>
      </c>
      <c r="E802" s="11"/>
    </row>
    <row r="803" spans="1:5" s="6" customFormat="1" ht="21" x14ac:dyDescent="0.25">
      <c r="A803" s="7" t="s">
        <v>603</v>
      </c>
      <c r="B803" s="14">
        <v>8</v>
      </c>
      <c r="C803" s="7" t="s">
        <v>618</v>
      </c>
      <c r="D803" s="10">
        <v>30</v>
      </c>
      <c r="E803" s="11"/>
    </row>
    <row r="804" spans="1:5" s="6" customFormat="1" ht="21" x14ac:dyDescent="0.25">
      <c r="A804" s="7" t="s">
        <v>603</v>
      </c>
      <c r="B804" s="14">
        <v>8</v>
      </c>
      <c r="C804" s="7" t="s">
        <v>617</v>
      </c>
      <c r="D804" s="10">
        <v>50</v>
      </c>
      <c r="E804" s="11"/>
    </row>
    <row r="805" spans="1:5" s="6" customFormat="1" ht="21" x14ac:dyDescent="0.25">
      <c r="A805" s="7" t="s">
        <v>603</v>
      </c>
      <c r="B805" s="14">
        <v>7</v>
      </c>
      <c r="C805" s="7" t="s">
        <v>45</v>
      </c>
      <c r="D805" s="10">
        <v>144</v>
      </c>
      <c r="E805" s="11"/>
    </row>
    <row r="806" spans="1:5" s="6" customFormat="1" ht="21" x14ac:dyDescent="0.25">
      <c r="A806" s="7" t="s">
        <v>603</v>
      </c>
      <c r="B806" s="14">
        <v>8</v>
      </c>
      <c r="C806" s="7" t="s">
        <v>617</v>
      </c>
      <c r="D806" s="10">
        <v>70</v>
      </c>
      <c r="E806" s="11"/>
    </row>
    <row r="807" spans="1:5" s="6" customFormat="1" ht="21" x14ac:dyDescent="0.25">
      <c r="A807" s="7" t="s">
        <v>603</v>
      </c>
      <c r="B807" s="14">
        <v>8</v>
      </c>
      <c r="C807" s="7" t="s">
        <v>618</v>
      </c>
      <c r="D807" s="10">
        <v>35</v>
      </c>
      <c r="E807" s="11"/>
    </row>
    <row r="808" spans="1:5" s="6" customFormat="1" ht="42" x14ac:dyDescent="0.25">
      <c r="A808" s="7" t="s">
        <v>603</v>
      </c>
      <c r="B808" s="14">
        <v>4</v>
      </c>
      <c r="C808" s="7" t="s">
        <v>619</v>
      </c>
      <c r="D808" s="10">
        <v>122</v>
      </c>
      <c r="E808" s="11"/>
    </row>
    <row r="809" spans="1:5" s="6" customFormat="1" ht="63" x14ac:dyDescent="0.25">
      <c r="A809" s="7" t="s">
        <v>603</v>
      </c>
      <c r="B809" s="14">
        <v>4</v>
      </c>
      <c r="C809" s="7" t="s">
        <v>620</v>
      </c>
      <c r="D809" s="10">
        <v>153</v>
      </c>
      <c r="E809" s="11"/>
    </row>
    <row r="810" spans="1:5" s="6" customFormat="1" ht="21" x14ac:dyDescent="0.25">
      <c r="A810" s="7" t="s">
        <v>603</v>
      </c>
      <c r="B810" s="14">
        <v>4</v>
      </c>
      <c r="C810" s="7" t="s">
        <v>609</v>
      </c>
      <c r="D810" s="10">
        <v>29</v>
      </c>
      <c r="E810" s="11"/>
    </row>
    <row r="811" spans="1:5" s="6" customFormat="1" ht="21" x14ac:dyDescent="0.25">
      <c r="A811" s="7" t="s">
        <v>603</v>
      </c>
      <c r="B811" s="14">
        <v>8</v>
      </c>
      <c r="C811" s="7" t="s">
        <v>617</v>
      </c>
      <c r="D811" s="10">
        <v>50</v>
      </c>
      <c r="E811" s="11"/>
    </row>
    <row r="812" spans="1:5" s="6" customFormat="1" ht="21" x14ac:dyDescent="0.25">
      <c r="A812" s="7" t="s">
        <v>603</v>
      </c>
      <c r="B812" s="14">
        <v>8</v>
      </c>
      <c r="C812" s="7" t="s">
        <v>617</v>
      </c>
      <c r="D812" s="10">
        <v>311</v>
      </c>
      <c r="E812" s="11"/>
    </row>
    <row r="813" spans="1:5" s="6" customFormat="1" ht="21" x14ac:dyDescent="0.25">
      <c r="A813" s="7" t="s">
        <v>603</v>
      </c>
      <c r="B813" s="14">
        <v>4</v>
      </c>
      <c r="C813" s="7" t="s">
        <v>621</v>
      </c>
      <c r="D813" s="10">
        <v>7</v>
      </c>
      <c r="E813" s="11"/>
    </row>
    <row r="814" spans="1:5" s="6" customFormat="1" ht="21" x14ac:dyDescent="0.25">
      <c r="A814" s="7" t="s">
        <v>603</v>
      </c>
      <c r="B814" s="14">
        <v>7</v>
      </c>
      <c r="C814" s="7" t="s">
        <v>622</v>
      </c>
      <c r="D814" s="10">
        <v>160</v>
      </c>
      <c r="E814" s="11"/>
    </row>
    <row r="815" spans="1:5" s="6" customFormat="1" ht="21" x14ac:dyDescent="0.25">
      <c r="A815" s="7" t="s">
        <v>603</v>
      </c>
      <c r="B815" s="14">
        <v>8</v>
      </c>
      <c r="C815" s="7" t="s">
        <v>623</v>
      </c>
      <c r="D815" s="10">
        <v>170</v>
      </c>
      <c r="E815" s="11"/>
    </row>
    <row r="816" spans="1:5" s="6" customFormat="1" ht="21" x14ac:dyDescent="0.25">
      <c r="A816" s="7" t="s">
        <v>603</v>
      </c>
      <c r="B816" s="14">
        <v>8</v>
      </c>
      <c r="C816" s="7" t="s">
        <v>623</v>
      </c>
      <c r="D816" s="10">
        <v>170</v>
      </c>
      <c r="E816" s="11"/>
    </row>
    <row r="817" spans="1:5" s="6" customFormat="1" ht="21" x14ac:dyDescent="0.25">
      <c r="A817" s="7" t="s">
        <v>603</v>
      </c>
      <c r="B817" s="14">
        <v>8</v>
      </c>
      <c r="C817" s="7" t="s">
        <v>623</v>
      </c>
      <c r="D817" s="10">
        <v>170</v>
      </c>
      <c r="E817" s="11"/>
    </row>
    <row r="818" spans="1:5" s="6" customFormat="1" ht="21" x14ac:dyDescent="0.25">
      <c r="A818" s="7" t="s">
        <v>603</v>
      </c>
      <c r="B818" s="14">
        <v>8</v>
      </c>
      <c r="C818" s="7" t="s">
        <v>623</v>
      </c>
      <c r="D818" s="10">
        <v>32</v>
      </c>
      <c r="E818" s="11"/>
    </row>
    <row r="819" spans="1:5" s="6" customFormat="1" ht="21" x14ac:dyDescent="0.25">
      <c r="A819" s="7" t="s">
        <v>603</v>
      </c>
      <c r="B819" s="14">
        <v>8</v>
      </c>
      <c r="C819" s="7" t="s">
        <v>624</v>
      </c>
      <c r="D819" s="10">
        <v>200</v>
      </c>
      <c r="E819" s="11"/>
    </row>
    <row r="820" spans="1:5" s="6" customFormat="1" ht="21" x14ac:dyDescent="0.25">
      <c r="A820" s="7" t="s">
        <v>603</v>
      </c>
      <c r="B820" s="14">
        <v>8</v>
      </c>
      <c r="C820" s="7" t="s">
        <v>624</v>
      </c>
      <c r="D820" s="10">
        <v>194</v>
      </c>
      <c r="E820" s="11"/>
    </row>
    <row r="821" spans="1:5" s="6" customFormat="1" ht="21" x14ac:dyDescent="0.25">
      <c r="A821" s="7" t="s">
        <v>603</v>
      </c>
      <c r="B821" s="14">
        <v>9</v>
      </c>
      <c r="C821" s="7" t="s">
        <v>625</v>
      </c>
      <c r="D821" s="10">
        <v>-20</v>
      </c>
      <c r="E821" s="11"/>
    </row>
    <row r="822" spans="1:5" s="17" customFormat="1" ht="42" x14ac:dyDescent="0.25">
      <c r="A822" s="7" t="s">
        <v>626</v>
      </c>
      <c r="B822" s="14">
        <v>4</v>
      </c>
      <c r="C822" s="7" t="s">
        <v>627</v>
      </c>
      <c r="D822" s="10">
        <v>65</v>
      </c>
      <c r="E822" s="16"/>
    </row>
    <row r="823" spans="1:5" s="6" customFormat="1" ht="21" x14ac:dyDescent="0.25">
      <c r="A823" s="7" t="s">
        <v>6</v>
      </c>
      <c r="B823" s="14">
        <v>9</v>
      </c>
      <c r="C823" s="7" t="s">
        <v>628</v>
      </c>
      <c r="D823" s="10">
        <v>197</v>
      </c>
      <c r="E823" s="11"/>
    </row>
    <row r="824" spans="1:5" s="6" customFormat="1" ht="42" x14ac:dyDescent="0.25">
      <c r="A824" s="7" t="s">
        <v>629</v>
      </c>
      <c r="B824" s="14">
        <v>4</v>
      </c>
      <c r="C824" s="7" t="s">
        <v>630</v>
      </c>
      <c r="D824" s="10">
        <v>16</v>
      </c>
      <c r="E824" s="11"/>
    </row>
    <row r="825" spans="1:5" s="6" customFormat="1" ht="42" x14ac:dyDescent="0.25">
      <c r="A825" s="7" t="s">
        <v>6</v>
      </c>
      <c r="B825" s="14">
        <v>4</v>
      </c>
      <c r="C825" s="7" t="s">
        <v>630</v>
      </c>
      <c r="D825" s="10">
        <v>65</v>
      </c>
      <c r="E825" s="11"/>
    </row>
    <row r="826" spans="1:5" s="6" customFormat="1" ht="42" x14ac:dyDescent="0.25">
      <c r="A826" s="7" t="s">
        <v>6</v>
      </c>
      <c r="B826" s="14">
        <v>4</v>
      </c>
      <c r="C826" s="7" t="s">
        <v>630</v>
      </c>
      <c r="D826" s="10">
        <v>90</v>
      </c>
      <c r="E826" s="11"/>
    </row>
    <row r="827" spans="1:5" s="6" customFormat="1" ht="42" x14ac:dyDescent="0.25">
      <c r="A827" s="7" t="s">
        <v>631</v>
      </c>
      <c r="B827" s="14">
        <v>4</v>
      </c>
      <c r="C827" s="7" t="s">
        <v>632</v>
      </c>
      <c r="D827" s="10">
        <v>110</v>
      </c>
      <c r="E827" s="11"/>
    </row>
    <row r="828" spans="1:5" s="6" customFormat="1" ht="21" x14ac:dyDescent="0.25">
      <c r="A828" s="7" t="s">
        <v>6</v>
      </c>
      <c r="B828" s="14">
        <v>4</v>
      </c>
      <c r="C828" s="7" t="s">
        <v>633</v>
      </c>
      <c r="D828" s="10">
        <v>30</v>
      </c>
      <c r="E828" s="11"/>
    </row>
    <row r="829" spans="1:5" s="6" customFormat="1" ht="21" x14ac:dyDescent="0.25">
      <c r="A829" s="7" t="s">
        <v>6</v>
      </c>
      <c r="B829" s="14">
        <v>4</v>
      </c>
      <c r="C829" s="7" t="s">
        <v>633</v>
      </c>
      <c r="D829" s="10">
        <v>30</v>
      </c>
      <c r="E829" s="11"/>
    </row>
    <row r="830" spans="1:5" s="6" customFormat="1" ht="21" x14ac:dyDescent="0.25">
      <c r="A830" s="7" t="s">
        <v>6</v>
      </c>
      <c r="B830" s="14">
        <v>4</v>
      </c>
      <c r="C830" s="7" t="s">
        <v>633</v>
      </c>
      <c r="D830" s="10">
        <v>30</v>
      </c>
      <c r="E830" s="11"/>
    </row>
    <row r="831" spans="1:5" s="6" customFormat="1" ht="21" x14ac:dyDescent="0.25">
      <c r="A831" s="7" t="s">
        <v>6</v>
      </c>
      <c r="B831" s="14">
        <v>4</v>
      </c>
      <c r="C831" s="7" t="s">
        <v>633</v>
      </c>
      <c r="D831" s="10">
        <v>30</v>
      </c>
      <c r="E831" s="11"/>
    </row>
    <row r="832" spans="1:5" s="6" customFormat="1" ht="21" x14ac:dyDescent="0.25">
      <c r="A832" s="7" t="s">
        <v>6</v>
      </c>
      <c r="B832" s="14">
        <v>4</v>
      </c>
      <c r="C832" s="7" t="s">
        <v>634</v>
      </c>
      <c r="D832" s="10">
        <v>49</v>
      </c>
      <c r="E832" s="11"/>
    </row>
    <row r="833" spans="1:5" s="6" customFormat="1" ht="42" x14ac:dyDescent="0.25">
      <c r="A833" s="7" t="s">
        <v>6</v>
      </c>
      <c r="B833" s="14">
        <v>4</v>
      </c>
      <c r="C833" s="7" t="s">
        <v>635</v>
      </c>
      <c r="D833" s="10">
        <v>100</v>
      </c>
      <c r="E833" s="11"/>
    </row>
    <row r="834" spans="1:5" s="6" customFormat="1" ht="42" x14ac:dyDescent="0.25">
      <c r="A834" s="7" t="s">
        <v>6</v>
      </c>
      <c r="B834" s="14" t="s">
        <v>33</v>
      </c>
      <c r="C834" s="7" t="s">
        <v>636</v>
      </c>
      <c r="D834" s="10">
        <v>20</v>
      </c>
      <c r="E834" s="11"/>
    </row>
    <row r="835" spans="1:5" s="6" customFormat="1" ht="42" x14ac:dyDescent="0.25">
      <c r="A835" s="7" t="s">
        <v>6</v>
      </c>
      <c r="B835" s="14" t="s">
        <v>637</v>
      </c>
      <c r="C835" s="7" t="s">
        <v>638</v>
      </c>
      <c r="D835" s="10">
        <v>100</v>
      </c>
      <c r="E835" s="11"/>
    </row>
    <row r="836" spans="1:5" s="6" customFormat="1" ht="42" x14ac:dyDescent="0.25">
      <c r="A836" s="7" t="s">
        <v>6</v>
      </c>
      <c r="B836" s="14">
        <v>4</v>
      </c>
      <c r="C836" s="7" t="s">
        <v>639</v>
      </c>
      <c r="D836" s="10">
        <v>30</v>
      </c>
      <c r="E836" s="11"/>
    </row>
    <row r="837" spans="1:5" s="6" customFormat="1" ht="21" x14ac:dyDescent="0.25">
      <c r="A837" s="7" t="s">
        <v>640</v>
      </c>
      <c r="B837" s="14">
        <v>3</v>
      </c>
      <c r="C837" s="7" t="s">
        <v>641</v>
      </c>
      <c r="D837" s="10">
        <v>47</v>
      </c>
      <c r="E837" s="11"/>
    </row>
    <row r="838" spans="1:5" s="6" customFormat="1" ht="63" x14ac:dyDescent="0.25">
      <c r="A838" s="7" t="s">
        <v>631</v>
      </c>
      <c r="B838" s="14">
        <v>4</v>
      </c>
      <c r="C838" s="7" t="s">
        <v>642</v>
      </c>
      <c r="D838" s="10">
        <v>16</v>
      </c>
      <c r="E838" s="11"/>
    </row>
    <row r="839" spans="1:5" s="6" customFormat="1" ht="42" x14ac:dyDescent="0.25">
      <c r="A839" s="7" t="s">
        <v>631</v>
      </c>
      <c r="B839" s="14">
        <v>4</v>
      </c>
      <c r="C839" s="7" t="s">
        <v>643</v>
      </c>
      <c r="D839" s="10">
        <v>1</v>
      </c>
      <c r="E839" s="11"/>
    </row>
    <row r="840" spans="1:5" s="6" customFormat="1" ht="42" x14ac:dyDescent="0.25">
      <c r="A840" s="7" t="s">
        <v>631</v>
      </c>
      <c r="B840" s="14">
        <v>3</v>
      </c>
      <c r="C840" s="7" t="s">
        <v>644</v>
      </c>
      <c r="D840" s="10">
        <v>1</v>
      </c>
      <c r="E840" s="11"/>
    </row>
    <row r="841" spans="1:5" s="6" customFormat="1" ht="42" x14ac:dyDescent="0.25">
      <c r="A841" s="7" t="s">
        <v>631</v>
      </c>
      <c r="B841" s="14">
        <v>4</v>
      </c>
      <c r="C841" s="7" t="s">
        <v>645</v>
      </c>
      <c r="D841" s="10">
        <v>98</v>
      </c>
      <c r="E841" s="11"/>
    </row>
    <row r="842" spans="1:5" s="6" customFormat="1" ht="42" x14ac:dyDescent="0.25">
      <c r="A842" s="7" t="s">
        <v>631</v>
      </c>
      <c r="B842" s="14">
        <v>4</v>
      </c>
      <c r="C842" s="7" t="s">
        <v>646</v>
      </c>
      <c r="D842" s="10">
        <v>38</v>
      </c>
      <c r="E842" s="11"/>
    </row>
    <row r="843" spans="1:5" s="6" customFormat="1" ht="42" x14ac:dyDescent="0.25">
      <c r="A843" s="7" t="s">
        <v>631</v>
      </c>
      <c r="B843" s="14">
        <v>4</v>
      </c>
      <c r="C843" s="7" t="s">
        <v>646</v>
      </c>
      <c r="D843" s="10">
        <v>127</v>
      </c>
      <c r="E843" s="11"/>
    </row>
    <row r="844" spans="1:5" s="6" customFormat="1" ht="63" x14ac:dyDescent="0.25">
      <c r="A844" s="7" t="s">
        <v>647</v>
      </c>
      <c r="B844" s="14">
        <v>4</v>
      </c>
      <c r="C844" s="7" t="s">
        <v>646</v>
      </c>
      <c r="D844" s="10">
        <v>93</v>
      </c>
      <c r="E844" s="11"/>
    </row>
    <row r="845" spans="1:5" s="6" customFormat="1" ht="63" x14ac:dyDescent="0.25">
      <c r="A845" s="7" t="s">
        <v>647</v>
      </c>
      <c r="B845" s="14">
        <v>4</v>
      </c>
      <c r="C845" s="7" t="s">
        <v>648</v>
      </c>
      <c r="D845" s="10">
        <v>94</v>
      </c>
      <c r="E845" s="11"/>
    </row>
    <row r="846" spans="1:5" s="6" customFormat="1" ht="63" x14ac:dyDescent="0.25">
      <c r="A846" s="7" t="s">
        <v>647</v>
      </c>
      <c r="B846" s="14">
        <v>4</v>
      </c>
      <c r="C846" s="7" t="s">
        <v>649</v>
      </c>
      <c r="D846" s="10">
        <v>127</v>
      </c>
      <c r="E846" s="11"/>
    </row>
    <row r="847" spans="1:5" s="6" customFormat="1" ht="63" x14ac:dyDescent="0.25">
      <c r="A847" s="7" t="s">
        <v>647</v>
      </c>
      <c r="B847" s="14">
        <v>4</v>
      </c>
      <c r="C847" s="7" t="s">
        <v>650</v>
      </c>
      <c r="D847" s="10">
        <v>127</v>
      </c>
      <c r="E847" s="11"/>
    </row>
    <row r="848" spans="1:5" s="6" customFormat="1" ht="42" x14ac:dyDescent="0.25">
      <c r="A848" s="7" t="s">
        <v>631</v>
      </c>
      <c r="B848" s="14">
        <v>4</v>
      </c>
      <c r="C848" s="7" t="s">
        <v>651</v>
      </c>
      <c r="D848" s="10">
        <v>20</v>
      </c>
      <c r="E848" s="11"/>
    </row>
    <row r="849" spans="1:5" s="6" customFormat="1" ht="126" x14ac:dyDescent="0.25">
      <c r="A849" s="7" t="s">
        <v>652</v>
      </c>
      <c r="B849" s="14">
        <v>2</v>
      </c>
      <c r="C849" s="7" t="s">
        <v>653</v>
      </c>
      <c r="D849" s="10">
        <v>40</v>
      </c>
      <c r="E849" s="11"/>
    </row>
    <row r="850" spans="1:5" s="6" customFormat="1" ht="42" x14ac:dyDescent="0.25">
      <c r="A850" s="7" t="s">
        <v>631</v>
      </c>
      <c r="B850" s="14">
        <v>3</v>
      </c>
      <c r="C850" s="7" t="s">
        <v>654</v>
      </c>
      <c r="D850" s="10">
        <v>5</v>
      </c>
      <c r="E850" s="11"/>
    </row>
    <row r="851" spans="1:5" s="6" customFormat="1" ht="42" x14ac:dyDescent="0.25">
      <c r="A851" s="7" t="s">
        <v>631</v>
      </c>
      <c r="B851" s="14">
        <v>3</v>
      </c>
      <c r="C851" s="7" t="s">
        <v>655</v>
      </c>
      <c r="D851" s="10">
        <v>5</v>
      </c>
      <c r="E851" s="11"/>
    </row>
    <row r="852" spans="1:5" s="6" customFormat="1" ht="42" x14ac:dyDescent="0.25">
      <c r="A852" s="7" t="s">
        <v>656</v>
      </c>
      <c r="B852" s="14">
        <v>3</v>
      </c>
      <c r="C852" s="7" t="s">
        <v>657</v>
      </c>
      <c r="D852" s="10">
        <v>5</v>
      </c>
      <c r="E852" s="11"/>
    </row>
    <row r="853" spans="1:5" s="6" customFormat="1" ht="42" x14ac:dyDescent="0.25">
      <c r="A853" s="7" t="s">
        <v>656</v>
      </c>
      <c r="B853" s="14">
        <v>3</v>
      </c>
      <c r="C853" s="7" t="s">
        <v>658</v>
      </c>
      <c r="D853" s="10">
        <v>5</v>
      </c>
      <c r="E853" s="11"/>
    </row>
    <row r="854" spans="1:5" s="6" customFormat="1" ht="21" x14ac:dyDescent="0.25">
      <c r="A854" s="7" t="s">
        <v>656</v>
      </c>
      <c r="B854" s="14">
        <v>2</v>
      </c>
      <c r="C854" s="7" t="s">
        <v>659</v>
      </c>
      <c r="D854" s="10">
        <v>29</v>
      </c>
      <c r="E854" s="11"/>
    </row>
    <row r="855" spans="1:5" s="6" customFormat="1" ht="42" x14ac:dyDescent="0.25">
      <c r="A855" s="7" t="s">
        <v>631</v>
      </c>
      <c r="B855" s="14">
        <v>8</v>
      </c>
      <c r="C855" s="7" t="s">
        <v>660</v>
      </c>
      <c r="D855" s="10">
        <v>12</v>
      </c>
      <c r="E855" s="11"/>
    </row>
    <row r="856" spans="1:5" s="6" customFormat="1" ht="42" x14ac:dyDescent="0.25">
      <c r="A856" s="7" t="s">
        <v>631</v>
      </c>
      <c r="B856" s="14">
        <v>3</v>
      </c>
      <c r="C856" s="7" t="s">
        <v>661</v>
      </c>
      <c r="D856" s="10">
        <v>5</v>
      </c>
      <c r="E856" s="11"/>
    </row>
    <row r="857" spans="1:5" s="6" customFormat="1" ht="42" x14ac:dyDescent="0.25">
      <c r="A857" s="7" t="s">
        <v>656</v>
      </c>
      <c r="B857" s="14">
        <v>4</v>
      </c>
      <c r="C857" s="7" t="s">
        <v>662</v>
      </c>
      <c r="D857" s="10">
        <v>40</v>
      </c>
      <c r="E857" s="11"/>
    </row>
    <row r="858" spans="1:5" s="6" customFormat="1" ht="42" x14ac:dyDescent="0.25">
      <c r="A858" s="7" t="s">
        <v>640</v>
      </c>
      <c r="B858" s="14">
        <v>4</v>
      </c>
      <c r="C858" s="7" t="s">
        <v>663</v>
      </c>
      <c r="D858" s="10">
        <v>39</v>
      </c>
      <c r="E858" s="11"/>
    </row>
    <row r="859" spans="1:5" s="6" customFormat="1" ht="42" x14ac:dyDescent="0.25">
      <c r="A859" s="7" t="s">
        <v>631</v>
      </c>
      <c r="B859" s="14">
        <v>3</v>
      </c>
      <c r="C859" s="7" t="s">
        <v>664</v>
      </c>
      <c r="D859" s="10">
        <v>60</v>
      </c>
      <c r="E859" s="11"/>
    </row>
    <row r="860" spans="1:5" s="6" customFormat="1" ht="42" x14ac:dyDescent="0.25">
      <c r="A860" s="7" t="s">
        <v>631</v>
      </c>
      <c r="B860" s="14">
        <v>3</v>
      </c>
      <c r="C860" s="7" t="s">
        <v>665</v>
      </c>
      <c r="D860" s="10">
        <v>60</v>
      </c>
      <c r="E860" s="11"/>
    </row>
    <row r="861" spans="1:5" s="6" customFormat="1" ht="21" x14ac:dyDescent="0.25">
      <c r="A861" s="7" t="s">
        <v>656</v>
      </c>
      <c r="B861" s="14">
        <v>4</v>
      </c>
      <c r="C861" s="7" t="s">
        <v>666</v>
      </c>
      <c r="D861" s="10">
        <v>8</v>
      </c>
      <c r="E861" s="11"/>
    </row>
    <row r="862" spans="1:5" s="6" customFormat="1" ht="42" x14ac:dyDescent="0.25">
      <c r="A862" s="7" t="s">
        <v>6</v>
      </c>
      <c r="B862" s="14">
        <v>4</v>
      </c>
      <c r="C862" s="7" t="s">
        <v>667</v>
      </c>
      <c r="D862" s="10">
        <v>86</v>
      </c>
      <c r="E862" s="11"/>
    </row>
    <row r="863" spans="1:5" s="6" customFormat="1" ht="21" x14ac:dyDescent="0.25">
      <c r="A863" s="7" t="s">
        <v>6</v>
      </c>
      <c r="B863" s="14">
        <v>4</v>
      </c>
      <c r="C863" s="7" t="s">
        <v>668</v>
      </c>
      <c r="D863" s="10">
        <v>18</v>
      </c>
      <c r="E863" s="11"/>
    </row>
    <row r="864" spans="1:5" s="6" customFormat="1" ht="42" x14ac:dyDescent="0.25">
      <c r="A864" s="7" t="s">
        <v>631</v>
      </c>
      <c r="B864" s="14">
        <v>4</v>
      </c>
      <c r="C864" s="7" t="s">
        <v>669</v>
      </c>
      <c r="D864" s="10">
        <v>12</v>
      </c>
      <c r="E864" s="11"/>
    </row>
    <row r="865" spans="1:5" s="6" customFormat="1" ht="42" x14ac:dyDescent="0.25">
      <c r="A865" s="7" t="s">
        <v>631</v>
      </c>
      <c r="B865" s="14">
        <v>4</v>
      </c>
      <c r="C865" s="7" t="s">
        <v>670</v>
      </c>
      <c r="D865" s="10">
        <v>12</v>
      </c>
      <c r="E865" s="11"/>
    </row>
    <row r="866" spans="1:5" s="6" customFormat="1" ht="21" x14ac:dyDescent="0.25">
      <c r="A866" s="7" t="s">
        <v>656</v>
      </c>
      <c r="B866" s="14">
        <v>4</v>
      </c>
      <c r="C866" s="7" t="s">
        <v>669</v>
      </c>
      <c r="D866" s="10">
        <v>3</v>
      </c>
      <c r="E866" s="11"/>
    </row>
    <row r="867" spans="1:5" s="6" customFormat="1" ht="42" x14ac:dyDescent="0.25">
      <c r="A867" s="7" t="s">
        <v>656</v>
      </c>
      <c r="B867" s="14">
        <v>4</v>
      </c>
      <c r="C867" s="7" t="s">
        <v>671</v>
      </c>
      <c r="D867" s="10">
        <v>78</v>
      </c>
      <c r="E867" s="11"/>
    </row>
    <row r="868" spans="1:5" s="6" customFormat="1" ht="42" x14ac:dyDescent="0.25">
      <c r="A868" s="7" t="s">
        <v>656</v>
      </c>
      <c r="B868" s="14">
        <v>3</v>
      </c>
      <c r="C868" s="7" t="s">
        <v>672</v>
      </c>
      <c r="D868" s="10">
        <v>150</v>
      </c>
      <c r="E868" s="11"/>
    </row>
    <row r="869" spans="1:5" s="6" customFormat="1" ht="21" x14ac:dyDescent="0.25">
      <c r="A869" s="7" t="s">
        <v>656</v>
      </c>
      <c r="B869" s="14">
        <v>4</v>
      </c>
      <c r="C869" s="7" t="s">
        <v>670</v>
      </c>
      <c r="D869" s="10">
        <v>3</v>
      </c>
      <c r="E869" s="11"/>
    </row>
    <row r="870" spans="1:5" s="6" customFormat="1" ht="42" x14ac:dyDescent="0.25">
      <c r="A870" s="7" t="s">
        <v>631</v>
      </c>
      <c r="B870" s="14">
        <v>4</v>
      </c>
      <c r="C870" s="7" t="s">
        <v>673</v>
      </c>
      <c r="D870" s="10">
        <v>120</v>
      </c>
      <c r="E870" s="11"/>
    </row>
    <row r="871" spans="1:5" s="6" customFormat="1" ht="21" x14ac:dyDescent="0.25">
      <c r="A871" s="7" t="s">
        <v>674</v>
      </c>
      <c r="B871" s="14">
        <v>4</v>
      </c>
      <c r="C871" s="7" t="s">
        <v>675</v>
      </c>
      <c r="D871" s="10">
        <v>86</v>
      </c>
      <c r="E871" s="11"/>
    </row>
    <row r="872" spans="1:5" s="6" customFormat="1" ht="42" x14ac:dyDescent="0.25">
      <c r="A872" s="7" t="s">
        <v>6</v>
      </c>
      <c r="B872" s="14">
        <v>4</v>
      </c>
      <c r="C872" s="7" t="s">
        <v>676</v>
      </c>
      <c r="D872" s="10">
        <v>163</v>
      </c>
      <c r="E872" s="11"/>
    </row>
    <row r="873" spans="1:5" s="6" customFormat="1" ht="42" x14ac:dyDescent="0.25">
      <c r="A873" s="7" t="s">
        <v>6</v>
      </c>
      <c r="B873" s="14">
        <v>4</v>
      </c>
      <c r="C873" s="7" t="s">
        <v>677</v>
      </c>
      <c r="D873" s="10">
        <v>140</v>
      </c>
      <c r="E873" s="11"/>
    </row>
    <row r="874" spans="1:5" s="6" customFormat="1" ht="63" x14ac:dyDescent="0.25">
      <c r="A874" s="7" t="s">
        <v>6</v>
      </c>
      <c r="B874" s="14">
        <v>9</v>
      </c>
      <c r="C874" s="7" t="s">
        <v>678</v>
      </c>
      <c r="D874" s="10">
        <v>42</v>
      </c>
      <c r="E874" s="11"/>
    </row>
    <row r="875" spans="1:5" s="6" customFormat="1" ht="21" x14ac:dyDescent="0.25">
      <c r="A875" s="7" t="s">
        <v>6</v>
      </c>
      <c r="B875" s="14">
        <v>4</v>
      </c>
      <c r="C875" s="7" t="s">
        <v>679</v>
      </c>
      <c r="D875" s="10">
        <v>42</v>
      </c>
      <c r="E875" s="11"/>
    </row>
    <row r="876" spans="1:5" s="6" customFormat="1" ht="21" x14ac:dyDescent="0.25">
      <c r="A876" s="7" t="s">
        <v>6</v>
      </c>
      <c r="B876" s="14">
        <v>7</v>
      </c>
      <c r="C876" s="7" t="s">
        <v>680</v>
      </c>
      <c r="D876" s="10">
        <v>40</v>
      </c>
      <c r="E876" s="11"/>
    </row>
    <row r="877" spans="1:5" s="6" customFormat="1" ht="21" x14ac:dyDescent="0.25">
      <c r="A877" s="7" t="s">
        <v>6</v>
      </c>
      <c r="B877" s="14">
        <v>7</v>
      </c>
      <c r="C877" s="7" t="s">
        <v>681</v>
      </c>
      <c r="D877" s="10">
        <v>26</v>
      </c>
      <c r="E877" s="11"/>
    </row>
    <row r="878" spans="1:5" s="6" customFormat="1" ht="42" x14ac:dyDescent="0.25">
      <c r="A878" s="7" t="s">
        <v>629</v>
      </c>
      <c r="B878" s="14">
        <v>4</v>
      </c>
      <c r="C878" s="7" t="s">
        <v>682</v>
      </c>
      <c r="D878" s="10">
        <v>43</v>
      </c>
      <c r="E878" s="11"/>
    </row>
    <row r="879" spans="1:5" s="6" customFormat="1" ht="63" x14ac:dyDescent="0.25">
      <c r="A879" s="7" t="s">
        <v>6</v>
      </c>
      <c r="B879" s="14">
        <v>4</v>
      </c>
      <c r="C879" s="7" t="s">
        <v>683</v>
      </c>
      <c r="D879" s="10">
        <v>97</v>
      </c>
      <c r="E879" s="11"/>
    </row>
    <row r="880" spans="1:5" s="6" customFormat="1" ht="21" x14ac:dyDescent="0.25">
      <c r="A880" s="7" t="s">
        <v>6</v>
      </c>
      <c r="B880" s="14">
        <v>7</v>
      </c>
      <c r="C880" s="7" t="s">
        <v>680</v>
      </c>
      <c r="D880" s="10">
        <v>40</v>
      </c>
      <c r="E880" s="11"/>
    </row>
    <row r="881" spans="1:5" s="6" customFormat="1" ht="42" x14ac:dyDescent="0.25">
      <c r="A881" s="7" t="s">
        <v>6</v>
      </c>
      <c r="B881" s="14">
        <v>4</v>
      </c>
      <c r="C881" s="7" t="s">
        <v>684</v>
      </c>
      <c r="D881" s="10">
        <v>51</v>
      </c>
      <c r="E881" s="11"/>
    </row>
    <row r="882" spans="1:5" s="6" customFormat="1" ht="21" x14ac:dyDescent="0.25">
      <c r="A882" s="7" t="s">
        <v>6</v>
      </c>
      <c r="B882" s="14" t="s">
        <v>33</v>
      </c>
      <c r="C882" s="7" t="s">
        <v>685</v>
      </c>
      <c r="D882" s="10">
        <v>180</v>
      </c>
      <c r="E882" s="11"/>
    </row>
    <row r="883" spans="1:5" s="6" customFormat="1" ht="42" x14ac:dyDescent="0.25">
      <c r="A883" s="7" t="s">
        <v>6</v>
      </c>
      <c r="B883" s="14">
        <v>7</v>
      </c>
      <c r="C883" s="7" t="s">
        <v>686</v>
      </c>
      <c r="D883" s="10">
        <v>88</v>
      </c>
      <c r="E883" s="11"/>
    </row>
    <row r="884" spans="1:5" s="6" customFormat="1" ht="21" x14ac:dyDescent="0.25">
      <c r="A884" s="7" t="s">
        <v>6</v>
      </c>
      <c r="B884" s="14">
        <v>7</v>
      </c>
      <c r="C884" s="7" t="s">
        <v>680</v>
      </c>
      <c r="D884" s="10">
        <v>40</v>
      </c>
      <c r="E884" s="11"/>
    </row>
    <row r="885" spans="1:5" s="6" customFormat="1" ht="21" x14ac:dyDescent="0.25">
      <c r="A885" s="7" t="s">
        <v>6</v>
      </c>
      <c r="B885" s="14">
        <v>7</v>
      </c>
      <c r="C885" s="7" t="s">
        <v>680</v>
      </c>
      <c r="D885" s="10">
        <v>40</v>
      </c>
      <c r="E885" s="11"/>
    </row>
    <row r="886" spans="1:5" s="6" customFormat="1" ht="21" x14ac:dyDescent="0.25">
      <c r="A886" s="7" t="s">
        <v>6</v>
      </c>
      <c r="B886" s="14">
        <v>7</v>
      </c>
      <c r="C886" s="7" t="s">
        <v>680</v>
      </c>
      <c r="D886" s="10">
        <v>40</v>
      </c>
      <c r="E886" s="11"/>
    </row>
    <row r="887" spans="1:5" s="6" customFormat="1" ht="21" x14ac:dyDescent="0.25">
      <c r="A887" s="7" t="s">
        <v>6</v>
      </c>
      <c r="B887" s="14">
        <v>4</v>
      </c>
      <c r="C887" s="7" t="s">
        <v>687</v>
      </c>
      <c r="D887" s="10">
        <v>38</v>
      </c>
      <c r="E887" s="11"/>
    </row>
    <row r="888" spans="1:5" s="6" customFormat="1" ht="42" x14ac:dyDescent="0.25">
      <c r="A888" s="7" t="s">
        <v>656</v>
      </c>
      <c r="B888" s="14">
        <v>4</v>
      </c>
      <c r="C888" s="7" t="s">
        <v>688</v>
      </c>
      <c r="D888" s="10">
        <v>35</v>
      </c>
      <c r="E888" s="11"/>
    </row>
    <row r="889" spans="1:5" s="6" customFormat="1" ht="21" x14ac:dyDescent="0.25">
      <c r="A889" s="7" t="s">
        <v>656</v>
      </c>
      <c r="B889" s="14">
        <v>4</v>
      </c>
      <c r="C889" s="7" t="s">
        <v>689</v>
      </c>
      <c r="D889" s="10">
        <v>50</v>
      </c>
      <c r="E889" s="11"/>
    </row>
    <row r="890" spans="1:5" s="6" customFormat="1" ht="42" x14ac:dyDescent="0.25">
      <c r="A890" s="7" t="s">
        <v>656</v>
      </c>
      <c r="B890" s="14">
        <v>4</v>
      </c>
      <c r="C890" s="7" t="s">
        <v>690</v>
      </c>
      <c r="D890" s="10">
        <v>68</v>
      </c>
      <c r="E890" s="11"/>
    </row>
    <row r="891" spans="1:5" s="6" customFormat="1" ht="42" x14ac:dyDescent="0.25">
      <c r="A891" s="7" t="s">
        <v>656</v>
      </c>
      <c r="B891" s="14">
        <v>4</v>
      </c>
      <c r="C891" s="7" t="s">
        <v>691</v>
      </c>
      <c r="D891" s="10">
        <v>109</v>
      </c>
      <c r="E891" s="11"/>
    </row>
    <row r="892" spans="1:5" s="6" customFormat="1" ht="42" x14ac:dyDescent="0.25">
      <c r="A892" s="7" t="s">
        <v>656</v>
      </c>
      <c r="B892" s="14" t="s">
        <v>33</v>
      </c>
      <c r="C892" s="7" t="s">
        <v>692</v>
      </c>
      <c r="D892" s="10">
        <v>180</v>
      </c>
      <c r="E892" s="11"/>
    </row>
    <row r="893" spans="1:5" s="6" customFormat="1" ht="21" x14ac:dyDescent="0.25">
      <c r="A893" s="7" t="s">
        <v>656</v>
      </c>
      <c r="B893" s="14">
        <v>3</v>
      </c>
      <c r="C893" s="7" t="s">
        <v>693</v>
      </c>
      <c r="D893" s="10">
        <v>147</v>
      </c>
      <c r="E893" s="11"/>
    </row>
    <row r="894" spans="1:5" s="6" customFormat="1" ht="42" x14ac:dyDescent="0.25">
      <c r="A894" s="7" t="s">
        <v>6</v>
      </c>
      <c r="B894" s="14">
        <v>4</v>
      </c>
      <c r="C894" s="7" t="s">
        <v>694</v>
      </c>
      <c r="D894" s="10">
        <v>100</v>
      </c>
      <c r="E894" s="11"/>
    </row>
    <row r="895" spans="1:5" s="6" customFormat="1" ht="42" x14ac:dyDescent="0.25">
      <c r="A895" s="7" t="s">
        <v>631</v>
      </c>
      <c r="B895" s="14">
        <v>3</v>
      </c>
      <c r="C895" s="7" t="s">
        <v>695</v>
      </c>
      <c r="D895" s="10">
        <v>8</v>
      </c>
      <c r="E895" s="11"/>
    </row>
    <row r="896" spans="1:5" s="6" customFormat="1" ht="42" x14ac:dyDescent="0.25">
      <c r="A896" s="7" t="s">
        <v>631</v>
      </c>
      <c r="B896" s="14">
        <v>3</v>
      </c>
      <c r="C896" s="7" t="s">
        <v>695</v>
      </c>
      <c r="D896" s="10">
        <v>8</v>
      </c>
      <c r="E896" s="11"/>
    </row>
    <row r="897" spans="1:5" s="6" customFormat="1" ht="63" x14ac:dyDescent="0.25">
      <c r="A897" s="7" t="s">
        <v>6</v>
      </c>
      <c r="B897" s="14" t="s">
        <v>33</v>
      </c>
      <c r="C897" s="7" t="s">
        <v>696</v>
      </c>
      <c r="D897" s="10">
        <v>35</v>
      </c>
      <c r="E897" s="11"/>
    </row>
    <row r="898" spans="1:5" s="6" customFormat="1" ht="42" x14ac:dyDescent="0.25">
      <c r="A898" s="7" t="s">
        <v>631</v>
      </c>
      <c r="B898" s="14">
        <v>3</v>
      </c>
      <c r="C898" s="7" t="s">
        <v>697</v>
      </c>
      <c r="D898" s="10">
        <v>19</v>
      </c>
      <c r="E898" s="11"/>
    </row>
    <row r="899" spans="1:5" s="6" customFormat="1" ht="42" x14ac:dyDescent="0.25">
      <c r="A899" s="7" t="s">
        <v>6</v>
      </c>
      <c r="B899" s="14">
        <v>3</v>
      </c>
      <c r="C899" s="7" t="s">
        <v>697</v>
      </c>
      <c r="D899" s="10">
        <v>56</v>
      </c>
      <c r="E899" s="11"/>
    </row>
    <row r="900" spans="1:5" s="6" customFormat="1" ht="21" x14ac:dyDescent="0.25">
      <c r="A900" s="7" t="s">
        <v>674</v>
      </c>
      <c r="B900" s="14">
        <v>4</v>
      </c>
      <c r="C900" s="7" t="s">
        <v>698</v>
      </c>
      <c r="D900" s="10">
        <v>85</v>
      </c>
      <c r="E900" s="11"/>
    </row>
    <row r="901" spans="1:5" s="6" customFormat="1" ht="42" x14ac:dyDescent="0.25">
      <c r="A901" s="7" t="s">
        <v>631</v>
      </c>
      <c r="B901" s="14">
        <v>4</v>
      </c>
      <c r="C901" s="7" t="s">
        <v>699</v>
      </c>
      <c r="D901" s="10">
        <v>25</v>
      </c>
      <c r="E901" s="11"/>
    </row>
    <row r="902" spans="1:5" s="6" customFormat="1" ht="21" x14ac:dyDescent="0.25">
      <c r="A902" s="7" t="s">
        <v>640</v>
      </c>
      <c r="B902" s="14">
        <v>4</v>
      </c>
      <c r="C902" s="7" t="s">
        <v>700</v>
      </c>
      <c r="D902" s="10">
        <v>6</v>
      </c>
      <c r="E902" s="11"/>
    </row>
    <row r="903" spans="1:5" s="6" customFormat="1" ht="42" x14ac:dyDescent="0.25">
      <c r="A903" s="7" t="s">
        <v>6</v>
      </c>
      <c r="B903" s="14">
        <v>4</v>
      </c>
      <c r="C903" s="7" t="s">
        <v>701</v>
      </c>
      <c r="D903" s="10">
        <v>44</v>
      </c>
      <c r="E903" s="11"/>
    </row>
    <row r="904" spans="1:5" s="6" customFormat="1" ht="42" x14ac:dyDescent="0.25">
      <c r="A904" s="7" t="s">
        <v>6</v>
      </c>
      <c r="B904" s="14">
        <v>4</v>
      </c>
      <c r="C904" s="7" t="s">
        <v>702</v>
      </c>
      <c r="D904" s="10">
        <v>45</v>
      </c>
      <c r="E904" s="11"/>
    </row>
    <row r="905" spans="1:5" s="6" customFormat="1" ht="21" x14ac:dyDescent="0.25">
      <c r="A905" s="7" t="s">
        <v>703</v>
      </c>
      <c r="B905" s="14">
        <v>3</v>
      </c>
      <c r="C905" s="7" t="s">
        <v>704</v>
      </c>
      <c r="D905" s="10">
        <v>235</v>
      </c>
      <c r="E905" s="11"/>
    </row>
    <row r="906" spans="1:5" s="6" customFormat="1" ht="42" x14ac:dyDescent="0.25">
      <c r="A906" s="7" t="s">
        <v>6</v>
      </c>
      <c r="B906" s="14">
        <v>4</v>
      </c>
      <c r="C906" s="7" t="s">
        <v>705</v>
      </c>
      <c r="D906" s="10">
        <v>70</v>
      </c>
      <c r="E906" s="11"/>
    </row>
    <row r="907" spans="1:5" s="6" customFormat="1" ht="42" x14ac:dyDescent="0.25">
      <c r="A907" s="7" t="s">
        <v>656</v>
      </c>
      <c r="B907" s="14">
        <v>4</v>
      </c>
      <c r="C907" s="7" t="s">
        <v>706</v>
      </c>
      <c r="D907" s="10">
        <v>55</v>
      </c>
      <c r="E907" s="11"/>
    </row>
    <row r="908" spans="1:5" s="6" customFormat="1" ht="42" x14ac:dyDescent="0.25">
      <c r="A908" s="7" t="s">
        <v>656</v>
      </c>
      <c r="B908" s="14">
        <v>4</v>
      </c>
      <c r="C908" s="7" t="s">
        <v>706</v>
      </c>
      <c r="D908" s="10">
        <v>49</v>
      </c>
      <c r="E908" s="11"/>
    </row>
    <row r="909" spans="1:5" s="6" customFormat="1" ht="21" x14ac:dyDescent="0.25">
      <c r="A909" s="7" t="s">
        <v>656</v>
      </c>
      <c r="B909" s="14">
        <v>4</v>
      </c>
      <c r="C909" s="7" t="s">
        <v>707</v>
      </c>
      <c r="D909" s="10">
        <v>5</v>
      </c>
      <c r="E909" s="11"/>
    </row>
    <row r="910" spans="1:5" s="6" customFormat="1" ht="42" x14ac:dyDescent="0.25">
      <c r="A910" s="7" t="s">
        <v>6</v>
      </c>
      <c r="B910" s="14">
        <v>4</v>
      </c>
      <c r="C910" s="7" t="s">
        <v>708</v>
      </c>
      <c r="D910" s="10">
        <v>8</v>
      </c>
      <c r="E910" s="11"/>
    </row>
    <row r="911" spans="1:5" s="6" customFormat="1" ht="21" x14ac:dyDescent="0.25">
      <c r="A911" s="7" t="s">
        <v>6</v>
      </c>
      <c r="B911" s="14">
        <v>4</v>
      </c>
      <c r="C911" s="7" t="s">
        <v>709</v>
      </c>
      <c r="D911" s="10">
        <v>37</v>
      </c>
      <c r="E911" s="11"/>
    </row>
    <row r="912" spans="1:5" s="6" customFormat="1" ht="21" x14ac:dyDescent="0.25">
      <c r="A912" s="7" t="s">
        <v>6</v>
      </c>
      <c r="B912" s="14">
        <v>3</v>
      </c>
      <c r="C912" s="7" t="s">
        <v>710</v>
      </c>
      <c r="D912" s="10">
        <v>59</v>
      </c>
      <c r="E912" s="11"/>
    </row>
    <row r="913" spans="1:5" s="6" customFormat="1" ht="21" x14ac:dyDescent="0.25">
      <c r="A913" s="7" t="s">
        <v>6</v>
      </c>
      <c r="B913" s="14">
        <v>3</v>
      </c>
      <c r="C913" s="7" t="s">
        <v>710</v>
      </c>
      <c r="D913" s="10">
        <v>45</v>
      </c>
      <c r="E913" s="11"/>
    </row>
    <row r="914" spans="1:5" s="6" customFormat="1" ht="21" x14ac:dyDescent="0.25">
      <c r="A914" s="7" t="s">
        <v>6</v>
      </c>
      <c r="B914" s="14">
        <v>3</v>
      </c>
      <c r="C914" s="7" t="s">
        <v>710</v>
      </c>
      <c r="D914" s="10">
        <v>30</v>
      </c>
      <c r="E914" s="11"/>
    </row>
    <row r="915" spans="1:5" s="6" customFormat="1" ht="42" x14ac:dyDescent="0.25">
      <c r="A915" s="7" t="s">
        <v>6</v>
      </c>
      <c r="B915" s="14">
        <v>4</v>
      </c>
      <c r="C915" s="7" t="s">
        <v>711</v>
      </c>
      <c r="D915" s="10">
        <v>20</v>
      </c>
      <c r="E915" s="11"/>
    </row>
    <row r="916" spans="1:5" s="23" customFormat="1" ht="19.5" x14ac:dyDescent="0.25">
      <c r="A916" s="18"/>
      <c r="B916" s="19"/>
      <c r="C916" s="20" t="s">
        <v>712</v>
      </c>
      <c r="D916" s="21">
        <f>SUM(D3:D915)</f>
        <v>65268</v>
      </c>
      <c r="E916" s="22"/>
    </row>
    <row r="917" spans="1:5" s="24" customFormat="1" ht="91.5" customHeight="1" x14ac:dyDescent="0.25">
      <c r="A917" s="32" t="s">
        <v>713</v>
      </c>
      <c r="B917" s="32"/>
      <c r="C917" s="32"/>
      <c r="D917" s="32"/>
      <c r="E917" s="32"/>
    </row>
  </sheetData>
  <mergeCells count="2">
    <mergeCell ref="A1:E1"/>
    <mergeCell ref="A917:E917"/>
  </mergeCells>
  <phoneticPr fontId="9"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02"/>
  <sheetViews>
    <sheetView workbookViewId="0"/>
  </sheetViews>
  <sheetFormatPr defaultRowHeight="16.5" x14ac:dyDescent="0.25"/>
  <cols>
    <col min="1" max="1" width="34.25" style="25" customWidth="1"/>
    <col min="2" max="2" width="15" style="26" customWidth="1"/>
    <col min="3" max="3" width="38.625" style="27" customWidth="1"/>
    <col min="4" max="4" width="34" style="28" customWidth="1"/>
    <col min="5" max="5" width="52.25" style="29" customWidth="1"/>
    <col min="6" max="6" width="9" style="30" customWidth="1"/>
    <col min="7" max="252" width="9" style="29" customWidth="1"/>
    <col min="253" max="253" width="7.75" style="29" customWidth="1"/>
    <col min="254" max="254" width="20.75" style="29" customWidth="1"/>
    <col min="255" max="255" width="12.875" style="29" customWidth="1"/>
    <col min="256" max="256" width="28.125" style="29" customWidth="1"/>
    <col min="257" max="257" width="19.375" style="29" customWidth="1"/>
    <col min="258" max="258" width="17.125" style="29" customWidth="1"/>
    <col min="259" max="259" width="14" style="29" customWidth="1"/>
    <col min="260" max="260" width="18.25" style="29" customWidth="1"/>
    <col min="261" max="261" width="18.125" style="29" customWidth="1"/>
    <col min="262" max="508" width="9" style="29" customWidth="1"/>
    <col min="509" max="509" width="7.75" style="29" customWidth="1"/>
    <col min="510" max="510" width="20.75" style="29" customWidth="1"/>
    <col min="511" max="511" width="12.875" style="29" customWidth="1"/>
    <col min="512" max="512" width="28.125" style="29" customWidth="1"/>
    <col min="513" max="513" width="19.375" style="29" customWidth="1"/>
    <col min="514" max="514" width="17.125" style="29" customWidth="1"/>
    <col min="515" max="515" width="14" style="29" customWidth="1"/>
    <col min="516" max="516" width="18.25" style="29" customWidth="1"/>
    <col min="517" max="517" width="18.125" style="29" customWidth="1"/>
    <col min="518" max="764" width="9" style="29" customWidth="1"/>
    <col min="765" max="765" width="7.75" style="29" customWidth="1"/>
    <col min="766" max="766" width="20.75" style="29" customWidth="1"/>
    <col min="767" max="767" width="12.875" style="29" customWidth="1"/>
    <col min="768" max="768" width="28.125" style="29" customWidth="1"/>
    <col min="769" max="769" width="19.375" style="29" customWidth="1"/>
    <col min="770" max="770" width="17.125" style="29" customWidth="1"/>
    <col min="771" max="771" width="14" style="29" customWidth="1"/>
    <col min="772" max="772" width="18.25" style="29" customWidth="1"/>
    <col min="773" max="773" width="18.125" style="29" customWidth="1"/>
    <col min="774" max="1020" width="9" style="29" customWidth="1"/>
    <col min="1021" max="1021" width="7.75" style="29" customWidth="1"/>
    <col min="1022" max="1022" width="20.75" style="29" customWidth="1"/>
    <col min="1023" max="1023" width="12.875" style="29" customWidth="1"/>
    <col min="1024" max="1024" width="28.125" style="29" customWidth="1"/>
    <col min="1025" max="1025" width="19.375" style="29" customWidth="1"/>
    <col min="1026" max="1026" width="17.125" style="29" customWidth="1"/>
    <col min="1027" max="1027" width="14" style="29" customWidth="1"/>
    <col min="1028" max="1028" width="18.25" style="29" customWidth="1"/>
    <col min="1029" max="1029" width="18.125" style="29" customWidth="1"/>
    <col min="1030" max="1276" width="9" style="29" customWidth="1"/>
    <col min="1277" max="1277" width="7.75" style="29" customWidth="1"/>
    <col min="1278" max="1278" width="20.75" style="29" customWidth="1"/>
    <col min="1279" max="1279" width="12.875" style="29" customWidth="1"/>
    <col min="1280" max="1280" width="28.125" style="29" customWidth="1"/>
    <col min="1281" max="1281" width="19.375" style="29" customWidth="1"/>
    <col min="1282" max="1282" width="17.125" style="29" customWidth="1"/>
    <col min="1283" max="1283" width="14" style="29" customWidth="1"/>
    <col min="1284" max="1284" width="18.25" style="29" customWidth="1"/>
    <col min="1285" max="1285" width="18.125" style="29" customWidth="1"/>
    <col min="1286" max="1532" width="9" style="29" customWidth="1"/>
    <col min="1533" max="1533" width="7.75" style="29" customWidth="1"/>
    <col min="1534" max="1534" width="20.75" style="29" customWidth="1"/>
    <col min="1535" max="1535" width="12.875" style="29" customWidth="1"/>
    <col min="1536" max="1536" width="28.125" style="29" customWidth="1"/>
    <col min="1537" max="1537" width="19.375" style="29" customWidth="1"/>
    <col min="1538" max="1538" width="17.125" style="29" customWidth="1"/>
    <col min="1539" max="1539" width="14" style="29" customWidth="1"/>
    <col min="1540" max="1540" width="18.25" style="29" customWidth="1"/>
    <col min="1541" max="1541" width="18.125" style="29" customWidth="1"/>
    <col min="1542" max="1788" width="9" style="29" customWidth="1"/>
    <col min="1789" max="1789" width="7.75" style="29" customWidth="1"/>
    <col min="1790" max="1790" width="20.75" style="29" customWidth="1"/>
    <col min="1791" max="1791" width="12.875" style="29" customWidth="1"/>
    <col min="1792" max="1792" width="28.125" style="29" customWidth="1"/>
    <col min="1793" max="1793" width="19.375" style="29" customWidth="1"/>
    <col min="1794" max="1794" width="17.125" style="29" customWidth="1"/>
    <col min="1795" max="1795" width="14" style="29" customWidth="1"/>
    <col min="1796" max="1796" width="18.25" style="29" customWidth="1"/>
    <col min="1797" max="1797" width="18.125" style="29" customWidth="1"/>
    <col min="1798" max="2044" width="9" style="29" customWidth="1"/>
    <col min="2045" max="2045" width="7.75" style="29" customWidth="1"/>
    <col min="2046" max="2046" width="20.75" style="29" customWidth="1"/>
    <col min="2047" max="2047" width="12.875" style="29" customWidth="1"/>
    <col min="2048" max="2048" width="28.125" style="29" customWidth="1"/>
    <col min="2049" max="2049" width="19.375" style="29" customWidth="1"/>
    <col min="2050" max="2050" width="17.125" style="29" customWidth="1"/>
    <col min="2051" max="2051" width="14" style="29" customWidth="1"/>
    <col min="2052" max="2052" width="18.25" style="29" customWidth="1"/>
    <col min="2053" max="2053" width="18.125" style="29" customWidth="1"/>
    <col min="2054" max="2300" width="9" style="29" customWidth="1"/>
    <col min="2301" max="2301" width="7.75" style="29" customWidth="1"/>
    <col min="2302" max="2302" width="20.75" style="29" customWidth="1"/>
    <col min="2303" max="2303" width="12.875" style="29" customWidth="1"/>
    <col min="2304" max="2304" width="28.125" style="29" customWidth="1"/>
    <col min="2305" max="2305" width="19.375" style="29" customWidth="1"/>
    <col min="2306" max="2306" width="17.125" style="29" customWidth="1"/>
    <col min="2307" max="2307" width="14" style="29" customWidth="1"/>
    <col min="2308" max="2308" width="18.25" style="29" customWidth="1"/>
    <col min="2309" max="2309" width="18.125" style="29" customWidth="1"/>
    <col min="2310" max="2556" width="9" style="29" customWidth="1"/>
    <col min="2557" max="2557" width="7.75" style="29" customWidth="1"/>
    <col min="2558" max="2558" width="20.75" style="29" customWidth="1"/>
    <col min="2559" max="2559" width="12.875" style="29" customWidth="1"/>
    <col min="2560" max="2560" width="28.125" style="29" customWidth="1"/>
    <col min="2561" max="2561" width="19.375" style="29" customWidth="1"/>
    <col min="2562" max="2562" width="17.125" style="29" customWidth="1"/>
    <col min="2563" max="2563" width="14" style="29" customWidth="1"/>
    <col min="2564" max="2564" width="18.25" style="29" customWidth="1"/>
    <col min="2565" max="2565" width="18.125" style="29" customWidth="1"/>
    <col min="2566" max="2812" width="9" style="29" customWidth="1"/>
    <col min="2813" max="2813" width="7.75" style="29" customWidth="1"/>
    <col min="2814" max="2814" width="20.75" style="29" customWidth="1"/>
    <col min="2815" max="2815" width="12.875" style="29" customWidth="1"/>
    <col min="2816" max="2816" width="28.125" style="29" customWidth="1"/>
    <col min="2817" max="2817" width="19.375" style="29" customWidth="1"/>
    <col min="2818" max="2818" width="17.125" style="29" customWidth="1"/>
    <col min="2819" max="2819" width="14" style="29" customWidth="1"/>
    <col min="2820" max="2820" width="18.25" style="29" customWidth="1"/>
    <col min="2821" max="2821" width="18.125" style="29" customWidth="1"/>
    <col min="2822" max="3068" width="9" style="29" customWidth="1"/>
    <col min="3069" max="3069" width="7.75" style="29" customWidth="1"/>
    <col min="3070" max="3070" width="20.75" style="29" customWidth="1"/>
    <col min="3071" max="3071" width="12.875" style="29" customWidth="1"/>
    <col min="3072" max="3072" width="28.125" style="29" customWidth="1"/>
    <col min="3073" max="3073" width="19.375" style="29" customWidth="1"/>
    <col min="3074" max="3074" width="17.125" style="29" customWidth="1"/>
    <col min="3075" max="3075" width="14" style="29" customWidth="1"/>
    <col min="3076" max="3076" width="18.25" style="29" customWidth="1"/>
    <col min="3077" max="3077" width="18.125" style="29" customWidth="1"/>
    <col min="3078" max="3324" width="9" style="29" customWidth="1"/>
    <col min="3325" max="3325" width="7.75" style="29" customWidth="1"/>
    <col min="3326" max="3326" width="20.75" style="29" customWidth="1"/>
    <col min="3327" max="3327" width="12.875" style="29" customWidth="1"/>
    <col min="3328" max="3328" width="28.125" style="29" customWidth="1"/>
    <col min="3329" max="3329" width="19.375" style="29" customWidth="1"/>
    <col min="3330" max="3330" width="17.125" style="29" customWidth="1"/>
    <col min="3331" max="3331" width="14" style="29" customWidth="1"/>
    <col min="3332" max="3332" width="18.25" style="29" customWidth="1"/>
    <col min="3333" max="3333" width="18.125" style="29" customWidth="1"/>
    <col min="3334" max="3580" width="9" style="29" customWidth="1"/>
    <col min="3581" max="3581" width="7.75" style="29" customWidth="1"/>
    <col min="3582" max="3582" width="20.75" style="29" customWidth="1"/>
    <col min="3583" max="3583" width="12.875" style="29" customWidth="1"/>
    <col min="3584" max="3584" width="28.125" style="29" customWidth="1"/>
    <col min="3585" max="3585" width="19.375" style="29" customWidth="1"/>
    <col min="3586" max="3586" width="17.125" style="29" customWidth="1"/>
    <col min="3587" max="3587" width="14" style="29" customWidth="1"/>
    <col min="3588" max="3588" width="18.25" style="29" customWidth="1"/>
    <col min="3589" max="3589" width="18.125" style="29" customWidth="1"/>
    <col min="3590" max="3836" width="9" style="29" customWidth="1"/>
    <col min="3837" max="3837" width="7.75" style="29" customWidth="1"/>
    <col min="3838" max="3838" width="20.75" style="29" customWidth="1"/>
    <col min="3839" max="3839" width="12.875" style="29" customWidth="1"/>
    <col min="3840" max="3840" width="28.125" style="29" customWidth="1"/>
    <col min="3841" max="3841" width="19.375" style="29" customWidth="1"/>
    <col min="3842" max="3842" width="17.125" style="29" customWidth="1"/>
    <col min="3843" max="3843" width="14" style="29" customWidth="1"/>
    <col min="3844" max="3844" width="18.25" style="29" customWidth="1"/>
    <col min="3845" max="3845" width="18.125" style="29" customWidth="1"/>
    <col min="3846" max="4092" width="9" style="29" customWidth="1"/>
    <col min="4093" max="4093" width="7.75" style="29" customWidth="1"/>
    <col min="4094" max="4094" width="20.75" style="29" customWidth="1"/>
    <col min="4095" max="4095" width="12.875" style="29" customWidth="1"/>
    <col min="4096" max="4096" width="28.125" style="29" customWidth="1"/>
    <col min="4097" max="4097" width="19.375" style="29" customWidth="1"/>
    <col min="4098" max="4098" width="17.125" style="29" customWidth="1"/>
    <col min="4099" max="4099" width="14" style="29" customWidth="1"/>
    <col min="4100" max="4100" width="18.25" style="29" customWidth="1"/>
    <col min="4101" max="4101" width="18.125" style="29" customWidth="1"/>
    <col min="4102" max="4348" width="9" style="29" customWidth="1"/>
    <col min="4349" max="4349" width="7.75" style="29" customWidth="1"/>
    <col min="4350" max="4350" width="20.75" style="29" customWidth="1"/>
    <col min="4351" max="4351" width="12.875" style="29" customWidth="1"/>
    <col min="4352" max="4352" width="28.125" style="29" customWidth="1"/>
    <col min="4353" max="4353" width="19.375" style="29" customWidth="1"/>
    <col min="4354" max="4354" width="17.125" style="29" customWidth="1"/>
    <col min="4355" max="4355" width="14" style="29" customWidth="1"/>
    <col min="4356" max="4356" width="18.25" style="29" customWidth="1"/>
    <col min="4357" max="4357" width="18.125" style="29" customWidth="1"/>
    <col min="4358" max="4604" width="9" style="29" customWidth="1"/>
    <col min="4605" max="4605" width="7.75" style="29" customWidth="1"/>
    <col min="4606" max="4606" width="20.75" style="29" customWidth="1"/>
    <col min="4607" max="4607" width="12.875" style="29" customWidth="1"/>
    <col min="4608" max="4608" width="28.125" style="29" customWidth="1"/>
    <col min="4609" max="4609" width="19.375" style="29" customWidth="1"/>
    <col min="4610" max="4610" width="17.125" style="29" customWidth="1"/>
    <col min="4611" max="4611" width="14" style="29" customWidth="1"/>
    <col min="4612" max="4612" width="18.25" style="29" customWidth="1"/>
    <col min="4613" max="4613" width="18.125" style="29" customWidth="1"/>
    <col min="4614" max="4860" width="9" style="29" customWidth="1"/>
    <col min="4861" max="4861" width="7.75" style="29" customWidth="1"/>
    <col min="4862" max="4862" width="20.75" style="29" customWidth="1"/>
    <col min="4863" max="4863" width="12.875" style="29" customWidth="1"/>
    <col min="4864" max="4864" width="28.125" style="29" customWidth="1"/>
    <col min="4865" max="4865" width="19.375" style="29" customWidth="1"/>
    <col min="4866" max="4866" width="17.125" style="29" customWidth="1"/>
    <col min="4867" max="4867" width="14" style="29" customWidth="1"/>
    <col min="4868" max="4868" width="18.25" style="29" customWidth="1"/>
    <col min="4869" max="4869" width="18.125" style="29" customWidth="1"/>
    <col min="4870" max="5116" width="9" style="29" customWidth="1"/>
    <col min="5117" max="5117" width="7.75" style="29" customWidth="1"/>
    <col min="5118" max="5118" width="20.75" style="29" customWidth="1"/>
    <col min="5119" max="5119" width="12.875" style="29" customWidth="1"/>
    <col min="5120" max="5120" width="28.125" style="29" customWidth="1"/>
    <col min="5121" max="5121" width="19.375" style="29" customWidth="1"/>
    <col min="5122" max="5122" width="17.125" style="29" customWidth="1"/>
    <col min="5123" max="5123" width="14" style="29" customWidth="1"/>
    <col min="5124" max="5124" width="18.25" style="29" customWidth="1"/>
    <col min="5125" max="5125" width="18.125" style="29" customWidth="1"/>
    <col min="5126" max="5372" width="9" style="29" customWidth="1"/>
    <col min="5373" max="5373" width="7.75" style="29" customWidth="1"/>
    <col min="5374" max="5374" width="20.75" style="29" customWidth="1"/>
    <col min="5375" max="5375" width="12.875" style="29" customWidth="1"/>
    <col min="5376" max="5376" width="28.125" style="29" customWidth="1"/>
    <col min="5377" max="5377" width="19.375" style="29" customWidth="1"/>
    <col min="5378" max="5378" width="17.125" style="29" customWidth="1"/>
    <col min="5379" max="5379" width="14" style="29" customWidth="1"/>
    <col min="5380" max="5380" width="18.25" style="29" customWidth="1"/>
    <col min="5381" max="5381" width="18.125" style="29" customWidth="1"/>
    <col min="5382" max="5628" width="9" style="29" customWidth="1"/>
    <col min="5629" max="5629" width="7.75" style="29" customWidth="1"/>
    <col min="5630" max="5630" width="20.75" style="29" customWidth="1"/>
    <col min="5631" max="5631" width="12.875" style="29" customWidth="1"/>
    <col min="5632" max="5632" width="28.125" style="29" customWidth="1"/>
    <col min="5633" max="5633" width="19.375" style="29" customWidth="1"/>
    <col min="5634" max="5634" width="17.125" style="29" customWidth="1"/>
    <col min="5635" max="5635" width="14" style="29" customWidth="1"/>
    <col min="5636" max="5636" width="18.25" style="29" customWidth="1"/>
    <col min="5637" max="5637" width="18.125" style="29" customWidth="1"/>
    <col min="5638" max="5884" width="9" style="29" customWidth="1"/>
    <col min="5885" max="5885" width="7.75" style="29" customWidth="1"/>
    <col min="5886" max="5886" width="20.75" style="29" customWidth="1"/>
    <col min="5887" max="5887" width="12.875" style="29" customWidth="1"/>
    <col min="5888" max="5888" width="28.125" style="29" customWidth="1"/>
    <col min="5889" max="5889" width="19.375" style="29" customWidth="1"/>
    <col min="5890" max="5890" width="17.125" style="29" customWidth="1"/>
    <col min="5891" max="5891" width="14" style="29" customWidth="1"/>
    <col min="5892" max="5892" width="18.25" style="29" customWidth="1"/>
    <col min="5893" max="5893" width="18.125" style="29" customWidth="1"/>
    <col min="5894" max="6140" width="9" style="29" customWidth="1"/>
    <col min="6141" max="6141" width="7.75" style="29" customWidth="1"/>
    <col min="6142" max="6142" width="20.75" style="29" customWidth="1"/>
    <col min="6143" max="6143" width="12.875" style="29" customWidth="1"/>
    <col min="6144" max="6144" width="28.125" style="29" customWidth="1"/>
    <col min="6145" max="6145" width="19.375" style="29" customWidth="1"/>
    <col min="6146" max="6146" width="17.125" style="29" customWidth="1"/>
    <col min="6147" max="6147" width="14" style="29" customWidth="1"/>
    <col min="6148" max="6148" width="18.25" style="29" customWidth="1"/>
    <col min="6149" max="6149" width="18.125" style="29" customWidth="1"/>
    <col min="6150" max="6396" width="9" style="29" customWidth="1"/>
    <col min="6397" max="6397" width="7.75" style="29" customWidth="1"/>
    <col min="6398" max="6398" width="20.75" style="29" customWidth="1"/>
    <col min="6399" max="6399" width="12.875" style="29" customWidth="1"/>
    <col min="6400" max="6400" width="28.125" style="29" customWidth="1"/>
    <col min="6401" max="6401" width="19.375" style="29" customWidth="1"/>
    <col min="6402" max="6402" width="17.125" style="29" customWidth="1"/>
    <col min="6403" max="6403" width="14" style="29" customWidth="1"/>
    <col min="6404" max="6404" width="18.25" style="29" customWidth="1"/>
    <col min="6405" max="6405" width="18.125" style="29" customWidth="1"/>
    <col min="6406" max="6652" width="9" style="29" customWidth="1"/>
    <col min="6653" max="6653" width="7.75" style="29" customWidth="1"/>
    <col min="6654" max="6654" width="20.75" style="29" customWidth="1"/>
    <col min="6655" max="6655" width="12.875" style="29" customWidth="1"/>
    <col min="6656" max="6656" width="28.125" style="29" customWidth="1"/>
    <col min="6657" max="6657" width="19.375" style="29" customWidth="1"/>
    <col min="6658" max="6658" width="17.125" style="29" customWidth="1"/>
    <col min="6659" max="6659" width="14" style="29" customWidth="1"/>
    <col min="6660" max="6660" width="18.25" style="29" customWidth="1"/>
    <col min="6661" max="6661" width="18.125" style="29" customWidth="1"/>
    <col min="6662" max="6908" width="9" style="29" customWidth="1"/>
    <col min="6909" max="6909" width="7.75" style="29" customWidth="1"/>
    <col min="6910" max="6910" width="20.75" style="29" customWidth="1"/>
    <col min="6911" max="6911" width="12.875" style="29" customWidth="1"/>
    <col min="6912" max="6912" width="28.125" style="29" customWidth="1"/>
    <col min="6913" max="6913" width="19.375" style="29" customWidth="1"/>
    <col min="6914" max="6914" width="17.125" style="29" customWidth="1"/>
    <col min="6915" max="6915" width="14" style="29" customWidth="1"/>
    <col min="6916" max="6916" width="18.25" style="29" customWidth="1"/>
    <col min="6917" max="6917" width="18.125" style="29" customWidth="1"/>
    <col min="6918" max="7164" width="9" style="29" customWidth="1"/>
    <col min="7165" max="7165" width="7.75" style="29" customWidth="1"/>
    <col min="7166" max="7166" width="20.75" style="29" customWidth="1"/>
    <col min="7167" max="7167" width="12.875" style="29" customWidth="1"/>
    <col min="7168" max="7168" width="28.125" style="29" customWidth="1"/>
    <col min="7169" max="7169" width="19.375" style="29" customWidth="1"/>
    <col min="7170" max="7170" width="17.125" style="29" customWidth="1"/>
    <col min="7171" max="7171" width="14" style="29" customWidth="1"/>
    <col min="7172" max="7172" width="18.25" style="29" customWidth="1"/>
    <col min="7173" max="7173" width="18.125" style="29" customWidth="1"/>
    <col min="7174" max="7420" width="9" style="29" customWidth="1"/>
    <col min="7421" max="7421" width="7.75" style="29" customWidth="1"/>
    <col min="7422" max="7422" width="20.75" style="29" customWidth="1"/>
    <col min="7423" max="7423" width="12.875" style="29" customWidth="1"/>
    <col min="7424" max="7424" width="28.125" style="29" customWidth="1"/>
    <col min="7425" max="7425" width="19.375" style="29" customWidth="1"/>
    <col min="7426" max="7426" width="17.125" style="29" customWidth="1"/>
    <col min="7427" max="7427" width="14" style="29" customWidth="1"/>
    <col min="7428" max="7428" width="18.25" style="29" customWidth="1"/>
    <col min="7429" max="7429" width="18.125" style="29" customWidth="1"/>
    <col min="7430" max="7676" width="9" style="29" customWidth="1"/>
    <col min="7677" max="7677" width="7.75" style="29" customWidth="1"/>
    <col min="7678" max="7678" width="20.75" style="29" customWidth="1"/>
    <col min="7679" max="7679" width="12.875" style="29" customWidth="1"/>
    <col min="7680" max="7680" width="28.125" style="29" customWidth="1"/>
    <col min="7681" max="7681" width="19.375" style="29" customWidth="1"/>
    <col min="7682" max="7682" width="17.125" style="29" customWidth="1"/>
    <col min="7683" max="7683" width="14" style="29" customWidth="1"/>
    <col min="7684" max="7684" width="18.25" style="29" customWidth="1"/>
    <col min="7685" max="7685" width="18.125" style="29" customWidth="1"/>
    <col min="7686" max="7932" width="9" style="29" customWidth="1"/>
    <col min="7933" max="7933" width="7.75" style="29" customWidth="1"/>
    <col min="7934" max="7934" width="20.75" style="29" customWidth="1"/>
    <col min="7935" max="7935" width="12.875" style="29" customWidth="1"/>
    <col min="7936" max="7936" width="28.125" style="29" customWidth="1"/>
    <col min="7937" max="7937" width="19.375" style="29" customWidth="1"/>
    <col min="7938" max="7938" width="17.125" style="29" customWidth="1"/>
    <col min="7939" max="7939" width="14" style="29" customWidth="1"/>
    <col min="7940" max="7940" width="18.25" style="29" customWidth="1"/>
    <col min="7941" max="7941" width="18.125" style="29" customWidth="1"/>
    <col min="7942" max="8188" width="9" style="29" customWidth="1"/>
    <col min="8189" max="8189" width="7.75" style="29" customWidth="1"/>
    <col min="8190" max="8190" width="20.75" style="29" customWidth="1"/>
    <col min="8191" max="8191" width="12.875" style="29" customWidth="1"/>
    <col min="8192" max="8192" width="28.125" style="29" customWidth="1"/>
    <col min="8193" max="8193" width="19.375" style="29" customWidth="1"/>
    <col min="8194" max="8194" width="17.125" style="29" customWidth="1"/>
    <col min="8195" max="8195" width="14" style="29" customWidth="1"/>
    <col min="8196" max="8196" width="18.25" style="29" customWidth="1"/>
    <col min="8197" max="8197" width="18.125" style="29" customWidth="1"/>
    <col min="8198" max="8444" width="9" style="29" customWidth="1"/>
    <col min="8445" max="8445" width="7.75" style="29" customWidth="1"/>
    <col min="8446" max="8446" width="20.75" style="29" customWidth="1"/>
    <col min="8447" max="8447" width="12.875" style="29" customWidth="1"/>
    <col min="8448" max="8448" width="28.125" style="29" customWidth="1"/>
    <col min="8449" max="8449" width="19.375" style="29" customWidth="1"/>
    <col min="8450" max="8450" width="17.125" style="29" customWidth="1"/>
    <col min="8451" max="8451" width="14" style="29" customWidth="1"/>
    <col min="8452" max="8452" width="18.25" style="29" customWidth="1"/>
    <col min="8453" max="8453" width="18.125" style="29" customWidth="1"/>
    <col min="8454" max="8700" width="9" style="29" customWidth="1"/>
    <col min="8701" max="8701" width="7.75" style="29" customWidth="1"/>
    <col min="8702" max="8702" width="20.75" style="29" customWidth="1"/>
    <col min="8703" max="8703" width="12.875" style="29" customWidth="1"/>
    <col min="8704" max="8704" width="28.125" style="29" customWidth="1"/>
    <col min="8705" max="8705" width="19.375" style="29" customWidth="1"/>
    <col min="8706" max="8706" width="17.125" style="29" customWidth="1"/>
    <col min="8707" max="8707" width="14" style="29" customWidth="1"/>
    <col min="8708" max="8708" width="18.25" style="29" customWidth="1"/>
    <col min="8709" max="8709" width="18.125" style="29" customWidth="1"/>
    <col min="8710" max="8956" width="9" style="29" customWidth="1"/>
    <col min="8957" max="8957" width="7.75" style="29" customWidth="1"/>
    <col min="8958" max="8958" width="20.75" style="29" customWidth="1"/>
    <col min="8959" max="8959" width="12.875" style="29" customWidth="1"/>
    <col min="8960" max="8960" width="28.125" style="29" customWidth="1"/>
    <col min="8961" max="8961" width="19.375" style="29" customWidth="1"/>
    <col min="8962" max="8962" width="17.125" style="29" customWidth="1"/>
    <col min="8963" max="8963" width="14" style="29" customWidth="1"/>
    <col min="8964" max="8964" width="18.25" style="29" customWidth="1"/>
    <col min="8965" max="8965" width="18.125" style="29" customWidth="1"/>
    <col min="8966" max="9212" width="9" style="29" customWidth="1"/>
    <col min="9213" max="9213" width="7.75" style="29" customWidth="1"/>
    <col min="9214" max="9214" width="20.75" style="29" customWidth="1"/>
    <col min="9215" max="9215" width="12.875" style="29" customWidth="1"/>
    <col min="9216" max="9216" width="28.125" style="29" customWidth="1"/>
    <col min="9217" max="9217" width="19.375" style="29" customWidth="1"/>
    <col min="9218" max="9218" width="17.125" style="29" customWidth="1"/>
    <col min="9219" max="9219" width="14" style="29" customWidth="1"/>
    <col min="9220" max="9220" width="18.25" style="29" customWidth="1"/>
    <col min="9221" max="9221" width="18.125" style="29" customWidth="1"/>
    <col min="9222" max="9468" width="9" style="29" customWidth="1"/>
    <col min="9469" max="9469" width="7.75" style="29" customWidth="1"/>
    <col min="9470" max="9470" width="20.75" style="29" customWidth="1"/>
    <col min="9471" max="9471" width="12.875" style="29" customWidth="1"/>
    <col min="9472" max="9472" width="28.125" style="29" customWidth="1"/>
    <col min="9473" max="9473" width="19.375" style="29" customWidth="1"/>
    <col min="9474" max="9474" width="17.125" style="29" customWidth="1"/>
    <col min="9475" max="9475" width="14" style="29" customWidth="1"/>
    <col min="9476" max="9476" width="18.25" style="29" customWidth="1"/>
    <col min="9477" max="9477" width="18.125" style="29" customWidth="1"/>
    <col min="9478" max="9724" width="9" style="29" customWidth="1"/>
    <col min="9725" max="9725" width="7.75" style="29" customWidth="1"/>
    <col min="9726" max="9726" width="20.75" style="29" customWidth="1"/>
    <col min="9727" max="9727" width="12.875" style="29" customWidth="1"/>
    <col min="9728" max="9728" width="28.125" style="29" customWidth="1"/>
    <col min="9729" max="9729" width="19.375" style="29" customWidth="1"/>
    <col min="9730" max="9730" width="17.125" style="29" customWidth="1"/>
    <col min="9731" max="9731" width="14" style="29" customWidth="1"/>
    <col min="9732" max="9732" width="18.25" style="29" customWidth="1"/>
    <col min="9733" max="9733" width="18.125" style="29" customWidth="1"/>
    <col min="9734" max="9980" width="9" style="29" customWidth="1"/>
    <col min="9981" max="9981" width="7.75" style="29" customWidth="1"/>
    <col min="9982" max="9982" width="20.75" style="29" customWidth="1"/>
    <col min="9983" max="9983" width="12.875" style="29" customWidth="1"/>
    <col min="9984" max="9984" width="28.125" style="29" customWidth="1"/>
    <col min="9985" max="9985" width="19.375" style="29" customWidth="1"/>
    <col min="9986" max="9986" width="17.125" style="29" customWidth="1"/>
    <col min="9987" max="9987" width="14" style="29" customWidth="1"/>
    <col min="9988" max="9988" width="18.25" style="29" customWidth="1"/>
    <col min="9989" max="9989" width="18.125" style="29" customWidth="1"/>
    <col min="9990" max="10236" width="9" style="29" customWidth="1"/>
    <col min="10237" max="10237" width="7.75" style="29" customWidth="1"/>
    <col min="10238" max="10238" width="20.75" style="29" customWidth="1"/>
    <col min="10239" max="10239" width="12.875" style="29" customWidth="1"/>
    <col min="10240" max="10240" width="28.125" style="29" customWidth="1"/>
    <col min="10241" max="10241" width="19.375" style="29" customWidth="1"/>
    <col min="10242" max="10242" width="17.125" style="29" customWidth="1"/>
    <col min="10243" max="10243" width="14" style="29" customWidth="1"/>
    <col min="10244" max="10244" width="18.25" style="29" customWidth="1"/>
    <col min="10245" max="10245" width="18.125" style="29" customWidth="1"/>
    <col min="10246" max="10492" width="9" style="29" customWidth="1"/>
    <col min="10493" max="10493" width="7.75" style="29" customWidth="1"/>
    <col min="10494" max="10494" width="20.75" style="29" customWidth="1"/>
    <col min="10495" max="10495" width="12.875" style="29" customWidth="1"/>
    <col min="10496" max="10496" width="28.125" style="29" customWidth="1"/>
    <col min="10497" max="10497" width="19.375" style="29" customWidth="1"/>
    <col min="10498" max="10498" width="17.125" style="29" customWidth="1"/>
    <col min="10499" max="10499" width="14" style="29" customWidth="1"/>
    <col min="10500" max="10500" width="18.25" style="29" customWidth="1"/>
    <col min="10501" max="10501" width="18.125" style="29" customWidth="1"/>
    <col min="10502" max="10748" width="9" style="29" customWidth="1"/>
    <col min="10749" max="10749" width="7.75" style="29" customWidth="1"/>
    <col min="10750" max="10750" width="20.75" style="29" customWidth="1"/>
    <col min="10751" max="10751" width="12.875" style="29" customWidth="1"/>
    <col min="10752" max="10752" width="28.125" style="29" customWidth="1"/>
    <col min="10753" max="10753" width="19.375" style="29" customWidth="1"/>
    <col min="10754" max="10754" width="17.125" style="29" customWidth="1"/>
    <col min="10755" max="10755" width="14" style="29" customWidth="1"/>
    <col min="10756" max="10756" width="18.25" style="29" customWidth="1"/>
    <col min="10757" max="10757" width="18.125" style="29" customWidth="1"/>
    <col min="10758" max="11004" width="9" style="29" customWidth="1"/>
    <col min="11005" max="11005" width="7.75" style="29" customWidth="1"/>
    <col min="11006" max="11006" width="20.75" style="29" customWidth="1"/>
    <col min="11007" max="11007" width="12.875" style="29" customWidth="1"/>
    <col min="11008" max="11008" width="28.125" style="29" customWidth="1"/>
    <col min="11009" max="11009" width="19.375" style="29" customWidth="1"/>
    <col min="11010" max="11010" width="17.125" style="29" customWidth="1"/>
    <col min="11011" max="11011" width="14" style="29" customWidth="1"/>
    <col min="11012" max="11012" width="18.25" style="29" customWidth="1"/>
    <col min="11013" max="11013" width="18.125" style="29" customWidth="1"/>
    <col min="11014" max="11260" width="9" style="29" customWidth="1"/>
    <col min="11261" max="11261" width="7.75" style="29" customWidth="1"/>
    <col min="11262" max="11262" width="20.75" style="29" customWidth="1"/>
    <col min="11263" max="11263" width="12.875" style="29" customWidth="1"/>
    <col min="11264" max="11264" width="28.125" style="29" customWidth="1"/>
    <col min="11265" max="11265" width="19.375" style="29" customWidth="1"/>
    <col min="11266" max="11266" width="17.125" style="29" customWidth="1"/>
    <col min="11267" max="11267" width="14" style="29" customWidth="1"/>
    <col min="11268" max="11268" width="18.25" style="29" customWidth="1"/>
    <col min="11269" max="11269" width="18.125" style="29" customWidth="1"/>
    <col min="11270" max="11516" width="9" style="29" customWidth="1"/>
    <col min="11517" max="11517" width="7.75" style="29" customWidth="1"/>
    <col min="11518" max="11518" width="20.75" style="29" customWidth="1"/>
    <col min="11519" max="11519" width="12.875" style="29" customWidth="1"/>
    <col min="11520" max="11520" width="28.125" style="29" customWidth="1"/>
    <col min="11521" max="11521" width="19.375" style="29" customWidth="1"/>
    <col min="11522" max="11522" width="17.125" style="29" customWidth="1"/>
    <col min="11523" max="11523" width="14" style="29" customWidth="1"/>
    <col min="11524" max="11524" width="18.25" style="29" customWidth="1"/>
    <col min="11525" max="11525" width="18.125" style="29" customWidth="1"/>
    <col min="11526" max="11772" width="9" style="29" customWidth="1"/>
    <col min="11773" max="11773" width="7.75" style="29" customWidth="1"/>
    <col min="11774" max="11774" width="20.75" style="29" customWidth="1"/>
    <col min="11775" max="11775" width="12.875" style="29" customWidth="1"/>
    <col min="11776" max="11776" width="28.125" style="29" customWidth="1"/>
    <col min="11777" max="11777" width="19.375" style="29" customWidth="1"/>
    <col min="11778" max="11778" width="17.125" style="29" customWidth="1"/>
    <col min="11779" max="11779" width="14" style="29" customWidth="1"/>
    <col min="11780" max="11780" width="18.25" style="29" customWidth="1"/>
    <col min="11781" max="11781" width="18.125" style="29" customWidth="1"/>
    <col min="11782" max="12028" width="9" style="29" customWidth="1"/>
    <col min="12029" max="12029" width="7.75" style="29" customWidth="1"/>
    <col min="12030" max="12030" width="20.75" style="29" customWidth="1"/>
    <col min="12031" max="12031" width="12.875" style="29" customWidth="1"/>
    <col min="12032" max="12032" width="28.125" style="29" customWidth="1"/>
    <col min="12033" max="12033" width="19.375" style="29" customWidth="1"/>
    <col min="12034" max="12034" width="17.125" style="29" customWidth="1"/>
    <col min="12035" max="12035" width="14" style="29" customWidth="1"/>
    <col min="12036" max="12036" width="18.25" style="29" customWidth="1"/>
    <col min="12037" max="12037" width="18.125" style="29" customWidth="1"/>
    <col min="12038" max="12284" width="9" style="29" customWidth="1"/>
    <col min="12285" max="12285" width="7.75" style="29" customWidth="1"/>
    <col min="12286" max="12286" width="20.75" style="29" customWidth="1"/>
    <col min="12287" max="12287" width="12.875" style="29" customWidth="1"/>
    <col min="12288" max="12288" width="28.125" style="29" customWidth="1"/>
    <col min="12289" max="12289" width="19.375" style="29" customWidth="1"/>
    <col min="12290" max="12290" width="17.125" style="29" customWidth="1"/>
    <col min="12291" max="12291" width="14" style="29" customWidth="1"/>
    <col min="12292" max="12292" width="18.25" style="29" customWidth="1"/>
    <col min="12293" max="12293" width="18.125" style="29" customWidth="1"/>
    <col min="12294" max="12540" width="9" style="29" customWidth="1"/>
    <col min="12541" max="12541" width="7.75" style="29" customWidth="1"/>
    <col min="12542" max="12542" width="20.75" style="29" customWidth="1"/>
    <col min="12543" max="12543" width="12.875" style="29" customWidth="1"/>
    <col min="12544" max="12544" width="28.125" style="29" customWidth="1"/>
    <col min="12545" max="12545" width="19.375" style="29" customWidth="1"/>
    <col min="12546" max="12546" width="17.125" style="29" customWidth="1"/>
    <col min="12547" max="12547" width="14" style="29" customWidth="1"/>
    <col min="12548" max="12548" width="18.25" style="29" customWidth="1"/>
    <col min="12549" max="12549" width="18.125" style="29" customWidth="1"/>
    <col min="12550" max="12796" width="9" style="29" customWidth="1"/>
    <col min="12797" max="12797" width="7.75" style="29" customWidth="1"/>
    <col min="12798" max="12798" width="20.75" style="29" customWidth="1"/>
    <col min="12799" max="12799" width="12.875" style="29" customWidth="1"/>
    <col min="12800" max="12800" width="28.125" style="29" customWidth="1"/>
    <col min="12801" max="12801" width="19.375" style="29" customWidth="1"/>
    <col min="12802" max="12802" width="17.125" style="29" customWidth="1"/>
    <col min="12803" max="12803" width="14" style="29" customWidth="1"/>
    <col min="12804" max="12804" width="18.25" style="29" customWidth="1"/>
    <col min="12805" max="12805" width="18.125" style="29" customWidth="1"/>
    <col min="12806" max="13052" width="9" style="29" customWidth="1"/>
    <col min="13053" max="13053" width="7.75" style="29" customWidth="1"/>
    <col min="13054" max="13054" width="20.75" style="29" customWidth="1"/>
    <col min="13055" max="13055" width="12.875" style="29" customWidth="1"/>
    <col min="13056" max="13056" width="28.125" style="29" customWidth="1"/>
    <col min="13057" max="13057" width="19.375" style="29" customWidth="1"/>
    <col min="13058" max="13058" width="17.125" style="29" customWidth="1"/>
    <col min="13059" max="13059" width="14" style="29" customWidth="1"/>
    <col min="13060" max="13060" width="18.25" style="29" customWidth="1"/>
    <col min="13061" max="13061" width="18.125" style="29" customWidth="1"/>
    <col min="13062" max="13308" width="9" style="29" customWidth="1"/>
    <col min="13309" max="13309" width="7.75" style="29" customWidth="1"/>
    <col min="13310" max="13310" width="20.75" style="29" customWidth="1"/>
    <col min="13311" max="13311" width="12.875" style="29" customWidth="1"/>
    <col min="13312" max="13312" width="28.125" style="29" customWidth="1"/>
    <col min="13313" max="13313" width="19.375" style="29" customWidth="1"/>
    <col min="13314" max="13314" width="17.125" style="29" customWidth="1"/>
    <col min="13315" max="13315" width="14" style="29" customWidth="1"/>
    <col min="13316" max="13316" width="18.25" style="29" customWidth="1"/>
    <col min="13317" max="13317" width="18.125" style="29" customWidth="1"/>
    <col min="13318" max="13564" width="9" style="29" customWidth="1"/>
    <col min="13565" max="13565" width="7.75" style="29" customWidth="1"/>
    <col min="13566" max="13566" width="20.75" style="29" customWidth="1"/>
    <col min="13567" max="13567" width="12.875" style="29" customWidth="1"/>
    <col min="13568" max="13568" width="28.125" style="29" customWidth="1"/>
    <col min="13569" max="13569" width="19.375" style="29" customWidth="1"/>
    <col min="13570" max="13570" width="17.125" style="29" customWidth="1"/>
    <col min="13571" max="13571" width="14" style="29" customWidth="1"/>
    <col min="13572" max="13572" width="18.25" style="29" customWidth="1"/>
    <col min="13573" max="13573" width="18.125" style="29" customWidth="1"/>
    <col min="13574" max="13820" width="9" style="29" customWidth="1"/>
    <col min="13821" max="13821" width="7.75" style="29" customWidth="1"/>
    <col min="13822" max="13822" width="20.75" style="29" customWidth="1"/>
    <col min="13823" max="13823" width="12.875" style="29" customWidth="1"/>
    <col min="13824" max="13824" width="28.125" style="29" customWidth="1"/>
    <col min="13825" max="13825" width="19.375" style="29" customWidth="1"/>
    <col min="13826" max="13826" width="17.125" style="29" customWidth="1"/>
    <col min="13827" max="13827" width="14" style="29" customWidth="1"/>
    <col min="13828" max="13828" width="18.25" style="29" customWidth="1"/>
    <col min="13829" max="13829" width="18.125" style="29" customWidth="1"/>
    <col min="13830" max="14076" width="9" style="29" customWidth="1"/>
    <col min="14077" max="14077" width="7.75" style="29" customWidth="1"/>
    <col min="14078" max="14078" width="20.75" style="29" customWidth="1"/>
    <col min="14079" max="14079" width="12.875" style="29" customWidth="1"/>
    <col min="14080" max="14080" width="28.125" style="29" customWidth="1"/>
    <col min="14081" max="14081" width="19.375" style="29" customWidth="1"/>
    <col min="14082" max="14082" width="17.125" style="29" customWidth="1"/>
    <col min="14083" max="14083" width="14" style="29" customWidth="1"/>
    <col min="14084" max="14084" width="18.25" style="29" customWidth="1"/>
    <col min="14085" max="14085" width="18.125" style="29" customWidth="1"/>
    <col min="14086" max="14332" width="9" style="29" customWidth="1"/>
    <col min="14333" max="14333" width="7.75" style="29" customWidth="1"/>
    <col min="14334" max="14334" width="20.75" style="29" customWidth="1"/>
    <col min="14335" max="14335" width="12.875" style="29" customWidth="1"/>
    <col min="14336" max="14336" width="28.125" style="29" customWidth="1"/>
    <col min="14337" max="14337" width="19.375" style="29" customWidth="1"/>
    <col min="14338" max="14338" width="17.125" style="29" customWidth="1"/>
    <col min="14339" max="14339" width="14" style="29" customWidth="1"/>
    <col min="14340" max="14340" width="18.25" style="29" customWidth="1"/>
    <col min="14341" max="14341" width="18.125" style="29" customWidth="1"/>
    <col min="14342" max="14588" width="9" style="29" customWidth="1"/>
    <col min="14589" max="14589" width="7.75" style="29" customWidth="1"/>
    <col min="14590" max="14590" width="20.75" style="29" customWidth="1"/>
    <col min="14591" max="14591" width="12.875" style="29" customWidth="1"/>
    <col min="14592" max="14592" width="28.125" style="29" customWidth="1"/>
    <col min="14593" max="14593" width="19.375" style="29" customWidth="1"/>
    <col min="14594" max="14594" width="17.125" style="29" customWidth="1"/>
    <col min="14595" max="14595" width="14" style="29" customWidth="1"/>
    <col min="14596" max="14596" width="18.25" style="29" customWidth="1"/>
    <col min="14597" max="14597" width="18.125" style="29" customWidth="1"/>
    <col min="14598" max="14844" width="9" style="29" customWidth="1"/>
    <col min="14845" max="14845" width="7.75" style="29" customWidth="1"/>
    <col min="14846" max="14846" width="20.75" style="29" customWidth="1"/>
    <col min="14847" max="14847" width="12.875" style="29" customWidth="1"/>
    <col min="14848" max="14848" width="28.125" style="29" customWidth="1"/>
    <col min="14849" max="14849" width="19.375" style="29" customWidth="1"/>
    <col min="14850" max="14850" width="17.125" style="29" customWidth="1"/>
    <col min="14851" max="14851" width="14" style="29" customWidth="1"/>
    <col min="14852" max="14852" width="18.25" style="29" customWidth="1"/>
    <col min="14853" max="14853" width="18.125" style="29" customWidth="1"/>
    <col min="14854" max="15100" width="9" style="29" customWidth="1"/>
    <col min="15101" max="15101" width="7.75" style="29" customWidth="1"/>
    <col min="15102" max="15102" width="20.75" style="29" customWidth="1"/>
    <col min="15103" max="15103" width="12.875" style="29" customWidth="1"/>
    <col min="15104" max="15104" width="28.125" style="29" customWidth="1"/>
    <col min="15105" max="15105" width="19.375" style="29" customWidth="1"/>
    <col min="15106" max="15106" width="17.125" style="29" customWidth="1"/>
    <col min="15107" max="15107" width="14" style="29" customWidth="1"/>
    <col min="15108" max="15108" width="18.25" style="29" customWidth="1"/>
    <col min="15109" max="15109" width="18.125" style="29" customWidth="1"/>
    <col min="15110" max="15356" width="9" style="29" customWidth="1"/>
    <col min="15357" max="15357" width="7.75" style="29" customWidth="1"/>
    <col min="15358" max="15358" width="20.75" style="29" customWidth="1"/>
    <col min="15359" max="15359" width="12.875" style="29" customWidth="1"/>
    <col min="15360" max="15360" width="28.125" style="29" customWidth="1"/>
    <col min="15361" max="15361" width="19.375" style="29" customWidth="1"/>
    <col min="15362" max="15362" width="17.125" style="29" customWidth="1"/>
    <col min="15363" max="15363" width="14" style="29" customWidth="1"/>
    <col min="15364" max="15364" width="18.25" style="29" customWidth="1"/>
    <col min="15365" max="15365" width="18.125" style="29" customWidth="1"/>
    <col min="15366" max="15612" width="9" style="29" customWidth="1"/>
    <col min="15613" max="15613" width="7.75" style="29" customWidth="1"/>
    <col min="15614" max="15614" width="20.75" style="29" customWidth="1"/>
    <col min="15615" max="15615" width="12.875" style="29" customWidth="1"/>
    <col min="15616" max="15616" width="28.125" style="29" customWidth="1"/>
    <col min="15617" max="15617" width="19.375" style="29" customWidth="1"/>
    <col min="15618" max="15618" width="17.125" style="29" customWidth="1"/>
    <col min="15619" max="15619" width="14" style="29" customWidth="1"/>
    <col min="15620" max="15620" width="18.25" style="29" customWidth="1"/>
    <col min="15621" max="15621" width="18.125" style="29" customWidth="1"/>
    <col min="15622" max="15868" width="9" style="29" customWidth="1"/>
    <col min="15869" max="15869" width="7.75" style="29" customWidth="1"/>
    <col min="15870" max="15870" width="20.75" style="29" customWidth="1"/>
    <col min="15871" max="15871" width="12.875" style="29" customWidth="1"/>
    <col min="15872" max="15872" width="28.125" style="29" customWidth="1"/>
    <col min="15873" max="15873" width="19.375" style="29" customWidth="1"/>
    <col min="15874" max="15874" width="17.125" style="29" customWidth="1"/>
    <col min="15875" max="15875" width="14" style="29" customWidth="1"/>
    <col min="15876" max="15876" width="18.25" style="29" customWidth="1"/>
    <col min="15877" max="15877" width="18.125" style="29" customWidth="1"/>
    <col min="15878" max="16124" width="9" style="29" customWidth="1"/>
    <col min="16125" max="16125" width="7.75" style="29" customWidth="1"/>
    <col min="16126" max="16126" width="20.75" style="29" customWidth="1"/>
    <col min="16127" max="16127" width="12.875" style="29" customWidth="1"/>
    <col min="16128" max="16128" width="28.125" style="29" customWidth="1"/>
    <col min="16129" max="16129" width="19.375" style="29" customWidth="1"/>
    <col min="16130" max="16130" width="17.125" style="29" customWidth="1"/>
    <col min="16131" max="16131" width="14" style="29" customWidth="1"/>
    <col min="16132" max="16132" width="18.25" style="29" customWidth="1"/>
    <col min="16133" max="16133" width="18.125" style="29" customWidth="1"/>
    <col min="16134" max="16384" width="9" style="29" customWidth="1"/>
  </cols>
  <sheetData>
    <row r="1" spans="1:6" s="2" customFormat="1" ht="147.6" customHeight="1" x14ac:dyDescent="0.25">
      <c r="A1" s="45" t="s">
        <v>714</v>
      </c>
      <c r="B1" s="45"/>
      <c r="C1" s="45"/>
      <c r="D1" s="45"/>
      <c r="E1" s="45"/>
      <c r="F1" s="1"/>
    </row>
    <row r="2" spans="1:6" s="24" customFormat="1" ht="21" x14ac:dyDescent="0.25">
      <c r="A2" s="33" t="s">
        <v>1</v>
      </c>
      <c r="B2" s="33" t="s">
        <v>2</v>
      </c>
      <c r="C2" s="34" t="s">
        <v>3</v>
      </c>
      <c r="D2" s="34" t="s">
        <v>4</v>
      </c>
      <c r="E2" s="35" t="s">
        <v>5</v>
      </c>
    </row>
    <row r="3" spans="1:6" s="24" customFormat="1" ht="42" x14ac:dyDescent="0.25">
      <c r="A3" s="36" t="s">
        <v>715</v>
      </c>
      <c r="B3" s="37">
        <v>1</v>
      </c>
      <c r="C3" s="38" t="s">
        <v>716</v>
      </c>
      <c r="D3" s="39">
        <v>71</v>
      </c>
      <c r="E3" s="11"/>
      <c r="F3" s="30"/>
    </row>
    <row r="4" spans="1:6" s="24" customFormat="1" ht="42" x14ac:dyDescent="0.25">
      <c r="A4" s="36" t="s">
        <v>717</v>
      </c>
      <c r="B4" s="37">
        <v>7</v>
      </c>
      <c r="C4" s="38" t="s">
        <v>681</v>
      </c>
      <c r="D4" s="39">
        <v>57</v>
      </c>
      <c r="E4" s="11"/>
      <c r="F4" s="30"/>
    </row>
    <row r="5" spans="1:6" s="24" customFormat="1" ht="84.6" customHeight="1" x14ac:dyDescent="0.25">
      <c r="A5" s="36" t="s">
        <v>718</v>
      </c>
      <c r="B5" s="37">
        <v>7</v>
      </c>
      <c r="C5" s="38" t="s">
        <v>719</v>
      </c>
      <c r="D5" s="39">
        <v>57</v>
      </c>
      <c r="E5" s="11"/>
      <c r="F5" s="30"/>
    </row>
    <row r="6" spans="1:6" s="24" customFormat="1" ht="84.6" customHeight="1" x14ac:dyDescent="0.25">
      <c r="A6" s="36" t="s">
        <v>715</v>
      </c>
      <c r="B6" s="37">
        <v>1</v>
      </c>
      <c r="C6" s="38" t="s">
        <v>720</v>
      </c>
      <c r="D6" s="39">
        <v>64</v>
      </c>
      <c r="E6" s="11"/>
      <c r="F6" s="30"/>
    </row>
    <row r="7" spans="1:6" s="24" customFormat="1" ht="84.6" customHeight="1" x14ac:dyDescent="0.25">
      <c r="A7" s="36" t="s">
        <v>715</v>
      </c>
      <c r="B7" s="37">
        <v>1</v>
      </c>
      <c r="C7" s="38" t="s">
        <v>720</v>
      </c>
      <c r="D7" s="39">
        <v>64</v>
      </c>
      <c r="E7" s="11"/>
      <c r="F7" s="30"/>
    </row>
    <row r="8" spans="1:6" s="24" customFormat="1" ht="84.6" customHeight="1" x14ac:dyDescent="0.25">
      <c r="A8" s="36" t="s">
        <v>715</v>
      </c>
      <c r="B8" s="37">
        <v>1</v>
      </c>
      <c r="C8" s="38" t="s">
        <v>720</v>
      </c>
      <c r="D8" s="39">
        <v>70</v>
      </c>
      <c r="E8" s="11"/>
      <c r="F8" s="30"/>
    </row>
    <row r="9" spans="1:6" s="24" customFormat="1" ht="84.6" customHeight="1" x14ac:dyDescent="0.25">
      <c r="A9" s="36" t="s">
        <v>721</v>
      </c>
      <c r="B9" s="37">
        <v>7</v>
      </c>
      <c r="C9" s="38" t="s">
        <v>722</v>
      </c>
      <c r="D9" s="39">
        <v>131</v>
      </c>
      <c r="E9" s="11"/>
      <c r="F9" s="30"/>
    </row>
    <row r="10" spans="1:6" s="24" customFormat="1" ht="84.6" customHeight="1" x14ac:dyDescent="0.25">
      <c r="A10" s="36" t="s">
        <v>723</v>
      </c>
      <c r="B10" s="37">
        <v>4</v>
      </c>
      <c r="C10" s="38" t="s">
        <v>724</v>
      </c>
      <c r="D10" s="39">
        <v>55</v>
      </c>
      <c r="E10" s="11"/>
      <c r="F10" s="30"/>
    </row>
    <row r="11" spans="1:6" s="24" customFormat="1" ht="84.6" customHeight="1" x14ac:dyDescent="0.25">
      <c r="A11" s="36" t="s">
        <v>725</v>
      </c>
      <c r="B11" s="37">
        <v>4</v>
      </c>
      <c r="C11" s="38" t="s">
        <v>726</v>
      </c>
      <c r="D11" s="39">
        <v>33</v>
      </c>
      <c r="E11" s="11"/>
      <c r="F11" s="30"/>
    </row>
    <row r="12" spans="1:6" s="24" customFormat="1" ht="42" x14ac:dyDescent="0.25">
      <c r="A12" s="36" t="s">
        <v>723</v>
      </c>
      <c r="B12" s="37">
        <v>4</v>
      </c>
      <c r="C12" s="38" t="s">
        <v>727</v>
      </c>
      <c r="D12" s="39">
        <v>11</v>
      </c>
      <c r="E12" s="11"/>
      <c r="F12" s="30"/>
    </row>
    <row r="13" spans="1:6" s="24" customFormat="1" ht="42" x14ac:dyDescent="0.25">
      <c r="A13" s="36" t="s">
        <v>728</v>
      </c>
      <c r="B13" s="37">
        <v>4</v>
      </c>
      <c r="C13" s="38" t="s">
        <v>729</v>
      </c>
      <c r="D13" s="39">
        <v>16</v>
      </c>
      <c r="E13" s="11"/>
      <c r="F13" s="30"/>
    </row>
    <row r="14" spans="1:6" s="24" customFormat="1" ht="42" x14ac:dyDescent="0.25">
      <c r="A14" s="36" t="s">
        <v>721</v>
      </c>
      <c r="B14" s="37">
        <v>2</v>
      </c>
      <c r="C14" s="38" t="s">
        <v>730</v>
      </c>
      <c r="D14" s="39">
        <v>95</v>
      </c>
      <c r="E14" s="11"/>
      <c r="F14" s="30"/>
    </row>
    <row r="15" spans="1:6" s="24" customFormat="1" ht="42" x14ac:dyDescent="0.25">
      <c r="A15" s="36" t="s">
        <v>731</v>
      </c>
      <c r="B15" s="37">
        <v>4</v>
      </c>
      <c r="C15" s="38" t="s">
        <v>444</v>
      </c>
      <c r="D15" s="39">
        <v>40</v>
      </c>
      <c r="E15" s="11"/>
      <c r="F15" s="30"/>
    </row>
    <row r="16" spans="1:6" s="24" customFormat="1" ht="42" x14ac:dyDescent="0.25">
      <c r="A16" s="36" t="s">
        <v>731</v>
      </c>
      <c r="B16" s="37">
        <v>4</v>
      </c>
      <c r="C16" s="38" t="s">
        <v>444</v>
      </c>
      <c r="D16" s="39">
        <v>13</v>
      </c>
      <c r="E16" s="11"/>
      <c r="F16" s="30"/>
    </row>
    <row r="17" spans="1:6" s="24" customFormat="1" ht="63" x14ac:dyDescent="0.25">
      <c r="A17" s="36" t="s">
        <v>732</v>
      </c>
      <c r="B17" s="37">
        <v>4</v>
      </c>
      <c r="C17" s="38" t="s">
        <v>733</v>
      </c>
      <c r="D17" s="39">
        <v>22</v>
      </c>
      <c r="E17" s="11"/>
      <c r="F17" s="30"/>
    </row>
    <row r="18" spans="1:6" s="24" customFormat="1" ht="42" x14ac:dyDescent="0.25">
      <c r="A18" s="36" t="s">
        <v>717</v>
      </c>
      <c r="B18" s="37">
        <v>7</v>
      </c>
      <c r="C18" s="38" t="s">
        <v>681</v>
      </c>
      <c r="D18" s="39">
        <v>178</v>
      </c>
      <c r="E18" s="11"/>
      <c r="F18" s="30"/>
    </row>
    <row r="19" spans="1:6" s="24" customFormat="1" ht="42" x14ac:dyDescent="0.25">
      <c r="A19" s="36" t="s">
        <v>731</v>
      </c>
      <c r="B19" s="37">
        <v>4</v>
      </c>
      <c r="C19" s="38" t="s">
        <v>734</v>
      </c>
      <c r="D19" s="39">
        <v>40</v>
      </c>
      <c r="E19" s="11"/>
      <c r="F19" s="30"/>
    </row>
    <row r="20" spans="1:6" s="24" customFormat="1" ht="42" x14ac:dyDescent="0.25">
      <c r="A20" s="36" t="s">
        <v>735</v>
      </c>
      <c r="B20" s="37">
        <v>3</v>
      </c>
      <c r="C20" s="38" t="s">
        <v>736</v>
      </c>
      <c r="D20" s="39">
        <v>66</v>
      </c>
      <c r="E20" s="11"/>
      <c r="F20" s="30"/>
    </row>
    <row r="21" spans="1:6" s="24" customFormat="1" ht="63" x14ac:dyDescent="0.25">
      <c r="A21" s="36" t="s">
        <v>737</v>
      </c>
      <c r="B21" s="37">
        <v>4</v>
      </c>
      <c r="C21" s="38" t="s">
        <v>738</v>
      </c>
      <c r="D21" s="39">
        <v>105</v>
      </c>
      <c r="E21" s="11"/>
      <c r="F21" s="30"/>
    </row>
    <row r="22" spans="1:6" s="24" customFormat="1" ht="63" x14ac:dyDescent="0.25">
      <c r="A22" s="36" t="s">
        <v>739</v>
      </c>
      <c r="B22" s="37">
        <v>4</v>
      </c>
      <c r="C22" s="38" t="s">
        <v>740</v>
      </c>
      <c r="D22" s="39">
        <v>113</v>
      </c>
      <c r="E22" s="11"/>
      <c r="F22" s="30"/>
    </row>
    <row r="23" spans="1:6" s="24" customFormat="1" ht="42" x14ac:dyDescent="0.25">
      <c r="A23" s="36" t="s">
        <v>741</v>
      </c>
      <c r="B23" s="37">
        <v>4</v>
      </c>
      <c r="C23" s="38" t="s">
        <v>742</v>
      </c>
      <c r="D23" s="39">
        <v>124</v>
      </c>
      <c r="E23" s="11"/>
      <c r="F23" s="30"/>
    </row>
    <row r="24" spans="1:6" s="24" customFormat="1" ht="63" x14ac:dyDescent="0.25">
      <c r="A24" s="36" t="s">
        <v>739</v>
      </c>
      <c r="B24" s="37">
        <v>4</v>
      </c>
      <c r="C24" s="38" t="s">
        <v>743</v>
      </c>
      <c r="D24" s="39">
        <v>70</v>
      </c>
      <c r="E24" s="11"/>
      <c r="F24" s="30"/>
    </row>
    <row r="25" spans="1:6" s="24" customFormat="1" ht="105" x14ac:dyDescent="0.25">
      <c r="A25" s="36" t="s">
        <v>744</v>
      </c>
      <c r="B25" s="37">
        <v>4</v>
      </c>
      <c r="C25" s="38" t="s">
        <v>745</v>
      </c>
      <c r="D25" s="39">
        <v>35</v>
      </c>
      <c r="E25" s="11"/>
      <c r="F25" s="30"/>
    </row>
    <row r="26" spans="1:6" s="24" customFormat="1" ht="63" x14ac:dyDescent="0.25">
      <c r="A26" s="36" t="s">
        <v>746</v>
      </c>
      <c r="B26" s="37">
        <v>4</v>
      </c>
      <c r="C26" s="38" t="s">
        <v>747</v>
      </c>
      <c r="D26" s="39">
        <v>91</v>
      </c>
      <c r="E26" s="11"/>
      <c r="F26" s="30"/>
    </row>
    <row r="27" spans="1:6" s="24" customFormat="1" ht="42" x14ac:dyDescent="0.25">
      <c r="A27" s="36" t="s">
        <v>748</v>
      </c>
      <c r="B27" s="37">
        <v>4</v>
      </c>
      <c r="C27" s="38" t="s">
        <v>749</v>
      </c>
      <c r="D27" s="39">
        <v>47</v>
      </c>
      <c r="E27" s="11"/>
      <c r="F27" s="30"/>
    </row>
    <row r="28" spans="1:6" s="24" customFormat="1" ht="42" x14ac:dyDescent="0.25">
      <c r="A28" s="36" t="s">
        <v>750</v>
      </c>
      <c r="B28" s="37">
        <v>4</v>
      </c>
      <c r="C28" s="38" t="s">
        <v>749</v>
      </c>
      <c r="D28" s="39">
        <v>59</v>
      </c>
      <c r="E28" s="11"/>
      <c r="F28" s="30"/>
    </row>
    <row r="29" spans="1:6" s="24" customFormat="1" ht="105" x14ac:dyDescent="0.25">
      <c r="A29" s="36" t="s">
        <v>751</v>
      </c>
      <c r="B29" s="37">
        <v>4</v>
      </c>
      <c r="C29" s="38" t="s">
        <v>752</v>
      </c>
      <c r="D29" s="39">
        <v>11</v>
      </c>
      <c r="E29" s="11"/>
      <c r="F29" s="30"/>
    </row>
    <row r="30" spans="1:6" s="24" customFormat="1" ht="63" x14ac:dyDescent="0.25">
      <c r="A30" s="36" t="s">
        <v>753</v>
      </c>
      <c r="B30" s="37">
        <v>4</v>
      </c>
      <c r="C30" s="38" t="s">
        <v>754</v>
      </c>
      <c r="D30" s="39">
        <v>70</v>
      </c>
      <c r="E30" s="11"/>
      <c r="F30" s="30"/>
    </row>
    <row r="31" spans="1:6" s="24" customFormat="1" ht="63" x14ac:dyDescent="0.25">
      <c r="A31" s="36" t="s">
        <v>755</v>
      </c>
      <c r="B31" s="37">
        <v>4</v>
      </c>
      <c r="C31" s="38" t="s">
        <v>756</v>
      </c>
      <c r="D31" s="39">
        <v>100</v>
      </c>
      <c r="E31" s="11"/>
      <c r="F31" s="30"/>
    </row>
    <row r="32" spans="1:6" s="24" customFormat="1" ht="42" x14ac:dyDescent="0.25">
      <c r="A32" s="36" t="s">
        <v>757</v>
      </c>
      <c r="B32" s="37">
        <v>4</v>
      </c>
      <c r="C32" s="38" t="s">
        <v>758</v>
      </c>
      <c r="D32" s="39">
        <v>127</v>
      </c>
      <c r="E32" s="11"/>
      <c r="F32" s="30"/>
    </row>
    <row r="33" spans="1:6" s="24" customFormat="1" ht="42" x14ac:dyDescent="0.25">
      <c r="A33" s="36" t="s">
        <v>759</v>
      </c>
      <c r="B33" s="37">
        <v>4</v>
      </c>
      <c r="C33" s="38" t="s">
        <v>760</v>
      </c>
      <c r="D33" s="39">
        <v>44</v>
      </c>
      <c r="E33" s="11"/>
      <c r="F33" s="30"/>
    </row>
    <row r="34" spans="1:6" s="24" customFormat="1" ht="63" x14ac:dyDescent="0.25">
      <c r="A34" s="36" t="s">
        <v>761</v>
      </c>
      <c r="B34" s="37">
        <v>4</v>
      </c>
      <c r="C34" s="38" t="s">
        <v>762</v>
      </c>
      <c r="D34" s="39">
        <v>68</v>
      </c>
      <c r="E34" s="11"/>
      <c r="F34" s="30"/>
    </row>
    <row r="35" spans="1:6" s="24" customFormat="1" ht="42" x14ac:dyDescent="0.25">
      <c r="A35" s="36" t="s">
        <v>763</v>
      </c>
      <c r="B35" s="37">
        <v>4</v>
      </c>
      <c r="C35" s="38" t="s">
        <v>764</v>
      </c>
      <c r="D35" s="39">
        <v>136</v>
      </c>
      <c r="E35" s="11"/>
      <c r="F35" s="30"/>
    </row>
    <row r="36" spans="1:6" s="24" customFormat="1" ht="84" x14ac:dyDescent="0.25">
      <c r="A36" s="36" t="s">
        <v>765</v>
      </c>
      <c r="B36" s="37" t="s">
        <v>11</v>
      </c>
      <c r="C36" s="38" t="s">
        <v>766</v>
      </c>
      <c r="D36" s="39">
        <v>127</v>
      </c>
      <c r="E36" s="11"/>
      <c r="F36" s="30"/>
    </row>
    <row r="37" spans="1:6" s="24" customFormat="1" ht="63" x14ac:dyDescent="0.25">
      <c r="A37" s="36" t="s">
        <v>767</v>
      </c>
      <c r="B37" s="37">
        <v>4</v>
      </c>
      <c r="C37" s="38" t="s">
        <v>768</v>
      </c>
      <c r="D37" s="39">
        <v>102</v>
      </c>
      <c r="E37" s="11"/>
      <c r="F37" s="30"/>
    </row>
    <row r="38" spans="1:6" s="24" customFormat="1" ht="42" x14ac:dyDescent="0.25">
      <c r="A38" s="36" t="s">
        <v>767</v>
      </c>
      <c r="B38" s="37">
        <v>4</v>
      </c>
      <c r="C38" s="38" t="s">
        <v>769</v>
      </c>
      <c r="D38" s="39">
        <v>20</v>
      </c>
      <c r="E38" s="11"/>
      <c r="F38" s="30"/>
    </row>
    <row r="39" spans="1:6" s="24" customFormat="1" ht="42" x14ac:dyDescent="0.25">
      <c r="A39" s="36" t="s">
        <v>770</v>
      </c>
      <c r="B39" s="37">
        <v>7</v>
      </c>
      <c r="C39" s="38" t="s">
        <v>771</v>
      </c>
      <c r="D39" s="39">
        <v>150</v>
      </c>
      <c r="E39" s="11"/>
      <c r="F39" s="30"/>
    </row>
    <row r="40" spans="1:6" s="24" customFormat="1" ht="42" x14ac:dyDescent="0.25">
      <c r="A40" s="36" t="s">
        <v>772</v>
      </c>
      <c r="B40" s="37">
        <v>4</v>
      </c>
      <c r="C40" s="38" t="s">
        <v>773</v>
      </c>
      <c r="D40" s="39">
        <v>139</v>
      </c>
      <c r="E40" s="11"/>
      <c r="F40" s="30"/>
    </row>
    <row r="41" spans="1:6" s="24" customFormat="1" ht="84" x14ac:dyDescent="0.25">
      <c r="A41" s="36" t="s">
        <v>774</v>
      </c>
      <c r="B41" s="37">
        <v>4</v>
      </c>
      <c r="C41" s="38" t="s">
        <v>775</v>
      </c>
      <c r="D41" s="39">
        <v>173</v>
      </c>
      <c r="E41" s="11"/>
      <c r="F41" s="30"/>
    </row>
    <row r="42" spans="1:6" s="24" customFormat="1" ht="105" x14ac:dyDescent="0.25">
      <c r="A42" s="36" t="s">
        <v>776</v>
      </c>
      <c r="B42" s="37">
        <v>4</v>
      </c>
      <c r="C42" s="38" t="s">
        <v>777</v>
      </c>
      <c r="D42" s="39">
        <v>105</v>
      </c>
      <c r="E42" s="11"/>
      <c r="F42" s="30"/>
    </row>
    <row r="43" spans="1:6" s="24" customFormat="1" ht="105" x14ac:dyDescent="0.25">
      <c r="A43" s="36" t="s">
        <v>776</v>
      </c>
      <c r="B43" s="37">
        <v>4</v>
      </c>
      <c r="C43" s="38" t="s">
        <v>778</v>
      </c>
      <c r="D43" s="39">
        <v>36</v>
      </c>
      <c r="E43" s="11"/>
      <c r="F43" s="30"/>
    </row>
    <row r="44" spans="1:6" s="24" customFormat="1" ht="63" x14ac:dyDescent="0.25">
      <c r="A44" s="36" t="s">
        <v>779</v>
      </c>
      <c r="B44" s="37">
        <v>4</v>
      </c>
      <c r="C44" s="38" t="s">
        <v>778</v>
      </c>
      <c r="D44" s="39">
        <v>18</v>
      </c>
      <c r="E44" s="11"/>
      <c r="F44" s="30"/>
    </row>
    <row r="45" spans="1:6" s="24" customFormat="1" ht="63" x14ac:dyDescent="0.25">
      <c r="A45" s="36" t="s">
        <v>779</v>
      </c>
      <c r="B45" s="37">
        <v>4</v>
      </c>
      <c r="C45" s="38" t="s">
        <v>780</v>
      </c>
      <c r="D45" s="39">
        <v>45</v>
      </c>
      <c r="E45" s="11"/>
      <c r="F45" s="30"/>
    </row>
    <row r="46" spans="1:6" s="24" customFormat="1" ht="63" x14ac:dyDescent="0.25">
      <c r="A46" s="36" t="s">
        <v>781</v>
      </c>
      <c r="B46" s="37">
        <v>4</v>
      </c>
      <c r="C46" s="38" t="s">
        <v>782</v>
      </c>
      <c r="D46" s="39">
        <v>99</v>
      </c>
      <c r="E46" s="11"/>
      <c r="F46" s="30"/>
    </row>
    <row r="47" spans="1:6" s="24" customFormat="1" ht="84" x14ac:dyDescent="0.25">
      <c r="A47" s="36" t="s">
        <v>783</v>
      </c>
      <c r="B47" s="37">
        <v>4</v>
      </c>
      <c r="C47" s="38" t="s">
        <v>784</v>
      </c>
      <c r="D47" s="39">
        <v>131</v>
      </c>
      <c r="E47" s="11"/>
      <c r="F47" s="30"/>
    </row>
    <row r="48" spans="1:6" s="24" customFormat="1" ht="63" x14ac:dyDescent="0.25">
      <c r="A48" s="36" t="s">
        <v>779</v>
      </c>
      <c r="B48" s="37">
        <v>4</v>
      </c>
      <c r="C48" s="38" t="s">
        <v>785</v>
      </c>
      <c r="D48" s="39">
        <v>89</v>
      </c>
      <c r="E48" s="11"/>
      <c r="F48" s="30"/>
    </row>
    <row r="49" spans="1:6" s="24" customFormat="1" ht="42" x14ac:dyDescent="0.25">
      <c r="A49" s="36" t="s">
        <v>786</v>
      </c>
      <c r="B49" s="37">
        <v>4</v>
      </c>
      <c r="C49" s="38" t="s">
        <v>787</v>
      </c>
      <c r="D49" s="39">
        <v>157</v>
      </c>
      <c r="E49" s="11"/>
      <c r="F49" s="30"/>
    </row>
    <row r="50" spans="1:6" s="24" customFormat="1" ht="42" x14ac:dyDescent="0.25">
      <c r="A50" s="36" t="s">
        <v>774</v>
      </c>
      <c r="B50" s="37">
        <v>4</v>
      </c>
      <c r="C50" s="38" t="s">
        <v>788</v>
      </c>
      <c r="D50" s="39">
        <v>46</v>
      </c>
      <c r="E50" s="11"/>
      <c r="F50" s="30"/>
    </row>
    <row r="51" spans="1:6" s="24" customFormat="1" ht="42" x14ac:dyDescent="0.25">
      <c r="A51" s="36" t="s">
        <v>774</v>
      </c>
      <c r="B51" s="37">
        <v>4</v>
      </c>
      <c r="C51" s="38" t="s">
        <v>788</v>
      </c>
      <c r="D51" s="39">
        <v>33</v>
      </c>
      <c r="E51" s="11"/>
      <c r="F51" s="30"/>
    </row>
    <row r="52" spans="1:6" s="24" customFormat="1" ht="42" x14ac:dyDescent="0.25">
      <c r="A52" s="36" t="s">
        <v>767</v>
      </c>
      <c r="B52" s="37">
        <v>4</v>
      </c>
      <c r="C52" s="38" t="s">
        <v>789</v>
      </c>
      <c r="D52" s="39">
        <v>76</v>
      </c>
      <c r="E52" s="11"/>
      <c r="F52" s="30"/>
    </row>
    <row r="53" spans="1:6" s="24" customFormat="1" ht="42" x14ac:dyDescent="0.25">
      <c r="A53" s="36" t="s">
        <v>774</v>
      </c>
      <c r="B53" s="37">
        <v>4</v>
      </c>
      <c r="C53" s="38" t="s">
        <v>789</v>
      </c>
      <c r="D53" s="39">
        <v>81</v>
      </c>
      <c r="E53" s="11"/>
      <c r="F53" s="30"/>
    </row>
    <row r="54" spans="1:6" s="24" customFormat="1" ht="42" x14ac:dyDescent="0.25">
      <c r="A54" s="36" t="s">
        <v>774</v>
      </c>
      <c r="B54" s="37">
        <v>4</v>
      </c>
      <c r="C54" s="38" t="s">
        <v>790</v>
      </c>
      <c r="D54" s="39">
        <v>28</v>
      </c>
      <c r="E54" s="11"/>
      <c r="F54" s="30"/>
    </row>
    <row r="55" spans="1:6" s="24" customFormat="1" ht="84" x14ac:dyDescent="0.25">
      <c r="A55" s="36" t="s">
        <v>783</v>
      </c>
      <c r="B55" s="37">
        <v>4</v>
      </c>
      <c r="C55" s="38" t="s">
        <v>791</v>
      </c>
      <c r="D55" s="39">
        <v>84</v>
      </c>
      <c r="E55" s="11"/>
      <c r="F55" s="30"/>
    </row>
    <row r="56" spans="1:6" s="24" customFormat="1" ht="84" x14ac:dyDescent="0.25">
      <c r="A56" s="36" t="s">
        <v>792</v>
      </c>
      <c r="B56" s="37">
        <v>4</v>
      </c>
      <c r="C56" s="38" t="s">
        <v>793</v>
      </c>
      <c r="D56" s="39">
        <v>69</v>
      </c>
      <c r="E56" s="11"/>
      <c r="F56" s="30"/>
    </row>
    <row r="57" spans="1:6" s="24" customFormat="1" ht="42" x14ac:dyDescent="0.25">
      <c r="A57" s="36" t="s">
        <v>794</v>
      </c>
      <c r="B57" s="37">
        <v>4</v>
      </c>
      <c r="C57" s="38" t="s">
        <v>795</v>
      </c>
      <c r="D57" s="39">
        <v>60</v>
      </c>
      <c r="E57" s="11"/>
      <c r="F57" s="30"/>
    </row>
    <row r="58" spans="1:6" s="24" customFormat="1" ht="105" x14ac:dyDescent="0.25">
      <c r="A58" s="36" t="s">
        <v>776</v>
      </c>
      <c r="B58" s="37">
        <v>4</v>
      </c>
      <c r="C58" s="38" t="s">
        <v>795</v>
      </c>
      <c r="D58" s="39">
        <v>90</v>
      </c>
      <c r="E58" s="11"/>
      <c r="F58" s="30"/>
    </row>
    <row r="59" spans="1:6" s="24" customFormat="1" ht="63" x14ac:dyDescent="0.25">
      <c r="A59" s="36" t="s">
        <v>796</v>
      </c>
      <c r="B59" s="37">
        <v>4</v>
      </c>
      <c r="C59" s="38" t="s">
        <v>797</v>
      </c>
      <c r="D59" s="39">
        <v>42</v>
      </c>
      <c r="E59" s="11"/>
      <c r="F59" s="30"/>
    </row>
    <row r="60" spans="1:6" s="24" customFormat="1" ht="84" x14ac:dyDescent="0.25">
      <c r="A60" s="36" t="s">
        <v>798</v>
      </c>
      <c r="B60" s="37" t="s">
        <v>11</v>
      </c>
      <c r="C60" s="38" t="s">
        <v>799</v>
      </c>
      <c r="D60" s="39">
        <v>133</v>
      </c>
      <c r="E60" s="11"/>
      <c r="F60" s="30"/>
    </row>
    <row r="61" spans="1:6" s="24" customFormat="1" ht="84" x14ac:dyDescent="0.25">
      <c r="A61" s="36" t="s">
        <v>800</v>
      </c>
      <c r="B61" s="37">
        <v>4</v>
      </c>
      <c r="C61" s="38" t="s">
        <v>801</v>
      </c>
      <c r="D61" s="39">
        <v>111</v>
      </c>
      <c r="E61" s="11"/>
      <c r="F61" s="30"/>
    </row>
    <row r="62" spans="1:6" s="24" customFormat="1" ht="63" x14ac:dyDescent="0.25">
      <c r="A62" s="36" t="s">
        <v>802</v>
      </c>
      <c r="B62" s="37">
        <v>4</v>
      </c>
      <c r="C62" s="38" t="s">
        <v>795</v>
      </c>
      <c r="D62" s="39">
        <v>94</v>
      </c>
      <c r="E62" s="11"/>
      <c r="F62" s="30"/>
    </row>
    <row r="63" spans="1:6" s="24" customFormat="1" ht="105" x14ac:dyDescent="0.25">
      <c r="A63" s="36" t="s">
        <v>776</v>
      </c>
      <c r="B63" s="37">
        <v>4</v>
      </c>
      <c r="C63" s="38" t="s">
        <v>803</v>
      </c>
      <c r="D63" s="39">
        <v>89</v>
      </c>
      <c r="E63" s="11"/>
      <c r="F63" s="30"/>
    </row>
    <row r="64" spans="1:6" s="24" customFormat="1" ht="84" x14ac:dyDescent="0.25">
      <c r="A64" s="36" t="s">
        <v>753</v>
      </c>
      <c r="B64" s="37">
        <v>4</v>
      </c>
      <c r="C64" s="38" t="s">
        <v>804</v>
      </c>
      <c r="D64" s="39">
        <v>39</v>
      </c>
      <c r="E64" s="11"/>
      <c r="F64" s="30"/>
    </row>
    <row r="65" spans="1:6" s="24" customFormat="1" ht="105" x14ac:dyDescent="0.25">
      <c r="A65" s="36" t="s">
        <v>751</v>
      </c>
      <c r="B65" s="37">
        <v>4</v>
      </c>
      <c r="C65" s="38" t="s">
        <v>805</v>
      </c>
      <c r="D65" s="39">
        <v>86</v>
      </c>
      <c r="E65" s="11"/>
      <c r="F65" s="30"/>
    </row>
    <row r="66" spans="1:6" s="24" customFormat="1" ht="105" x14ac:dyDescent="0.25">
      <c r="A66" s="36" t="s">
        <v>806</v>
      </c>
      <c r="B66" s="37">
        <v>4</v>
      </c>
      <c r="C66" s="38" t="s">
        <v>807</v>
      </c>
      <c r="D66" s="39">
        <v>48</v>
      </c>
      <c r="E66" s="11"/>
      <c r="F66" s="30"/>
    </row>
    <row r="67" spans="1:6" s="24" customFormat="1" ht="63" x14ac:dyDescent="0.25">
      <c r="A67" s="36" t="s">
        <v>808</v>
      </c>
      <c r="B67" s="37">
        <v>4</v>
      </c>
      <c r="C67" s="38" t="s">
        <v>809</v>
      </c>
      <c r="D67" s="39">
        <v>16</v>
      </c>
      <c r="E67" s="11"/>
      <c r="F67" s="30"/>
    </row>
    <row r="68" spans="1:6" s="24" customFormat="1" ht="42" x14ac:dyDescent="0.25">
      <c r="A68" s="36" t="s">
        <v>767</v>
      </c>
      <c r="B68" s="37">
        <v>4</v>
      </c>
      <c r="C68" s="38" t="s">
        <v>809</v>
      </c>
      <c r="D68" s="39">
        <v>17</v>
      </c>
      <c r="E68" s="11"/>
      <c r="F68" s="30"/>
    </row>
    <row r="69" spans="1:6" s="24" customFormat="1" ht="42" x14ac:dyDescent="0.25">
      <c r="A69" s="36" t="s">
        <v>767</v>
      </c>
      <c r="B69" s="37">
        <v>4</v>
      </c>
      <c r="C69" s="38" t="s">
        <v>810</v>
      </c>
      <c r="D69" s="39">
        <v>54</v>
      </c>
      <c r="E69" s="11"/>
      <c r="F69" s="30"/>
    </row>
    <row r="70" spans="1:6" s="24" customFormat="1" ht="42" x14ac:dyDescent="0.25">
      <c r="A70" s="36" t="s">
        <v>811</v>
      </c>
      <c r="B70" s="37">
        <v>4</v>
      </c>
      <c r="C70" s="38" t="s">
        <v>812</v>
      </c>
      <c r="D70" s="39">
        <v>91</v>
      </c>
      <c r="E70" s="11"/>
      <c r="F70" s="30"/>
    </row>
    <row r="71" spans="1:6" s="24" customFormat="1" ht="49.15" customHeight="1" x14ac:dyDescent="0.25">
      <c r="A71" s="36" t="s">
        <v>813</v>
      </c>
      <c r="B71" s="37">
        <v>4</v>
      </c>
      <c r="C71" s="38" t="s">
        <v>814</v>
      </c>
      <c r="D71" s="39">
        <v>148</v>
      </c>
      <c r="E71" s="11"/>
      <c r="F71" s="30"/>
    </row>
    <row r="72" spans="1:6" s="24" customFormat="1" ht="63" x14ac:dyDescent="0.25">
      <c r="A72" s="36" t="s">
        <v>815</v>
      </c>
      <c r="B72" s="37">
        <v>4</v>
      </c>
      <c r="C72" s="38" t="s">
        <v>816</v>
      </c>
      <c r="D72" s="39">
        <v>49</v>
      </c>
      <c r="E72" s="11"/>
      <c r="F72" s="30"/>
    </row>
    <row r="73" spans="1:6" s="24" customFormat="1" ht="80.45" customHeight="1" x14ac:dyDescent="0.25">
      <c r="A73" s="36" t="s">
        <v>770</v>
      </c>
      <c r="B73" s="37">
        <v>4</v>
      </c>
      <c r="C73" s="38" t="s">
        <v>817</v>
      </c>
      <c r="D73" s="39">
        <v>16</v>
      </c>
      <c r="E73" s="11"/>
      <c r="F73" s="30"/>
    </row>
    <row r="74" spans="1:6" s="24" customFormat="1" ht="42" x14ac:dyDescent="0.25">
      <c r="A74" s="36" t="s">
        <v>767</v>
      </c>
      <c r="B74" s="37">
        <v>4</v>
      </c>
      <c r="C74" s="38" t="s">
        <v>818</v>
      </c>
      <c r="D74" s="39">
        <v>114</v>
      </c>
      <c r="E74" s="11"/>
      <c r="F74" s="30"/>
    </row>
    <row r="75" spans="1:6" s="24" customFormat="1" ht="42" x14ac:dyDescent="0.25">
      <c r="A75" s="36" t="s">
        <v>819</v>
      </c>
      <c r="B75" s="37">
        <v>4</v>
      </c>
      <c r="C75" s="38" t="s">
        <v>820</v>
      </c>
      <c r="D75" s="39">
        <v>61</v>
      </c>
      <c r="E75" s="11"/>
      <c r="F75" s="30"/>
    </row>
    <row r="76" spans="1:6" s="24" customFormat="1" ht="42" x14ac:dyDescent="0.25">
      <c r="A76" s="36" t="s">
        <v>767</v>
      </c>
      <c r="B76" s="37">
        <v>7</v>
      </c>
      <c r="C76" s="38" t="s">
        <v>821</v>
      </c>
      <c r="D76" s="39">
        <v>104</v>
      </c>
      <c r="E76" s="11"/>
      <c r="F76" s="30"/>
    </row>
    <row r="77" spans="1:6" s="24" customFormat="1" ht="84" x14ac:dyDescent="0.25">
      <c r="A77" s="36" t="s">
        <v>822</v>
      </c>
      <c r="B77" s="37">
        <v>4</v>
      </c>
      <c r="C77" s="38" t="s">
        <v>823</v>
      </c>
      <c r="D77" s="39">
        <v>31</v>
      </c>
      <c r="E77" s="11"/>
      <c r="F77" s="30"/>
    </row>
    <row r="78" spans="1:6" s="24" customFormat="1" ht="84" x14ac:dyDescent="0.25">
      <c r="A78" s="36" t="s">
        <v>792</v>
      </c>
      <c r="B78" s="37">
        <v>4</v>
      </c>
      <c r="C78" s="38" t="s">
        <v>824</v>
      </c>
      <c r="D78" s="39">
        <v>113</v>
      </c>
      <c r="E78" s="11"/>
      <c r="F78" s="30"/>
    </row>
    <row r="79" spans="1:6" s="24" customFormat="1" ht="42" x14ac:dyDescent="0.25">
      <c r="A79" s="36" t="s">
        <v>825</v>
      </c>
      <c r="B79" s="37">
        <v>4</v>
      </c>
      <c r="C79" s="38" t="s">
        <v>814</v>
      </c>
      <c r="D79" s="39">
        <v>134</v>
      </c>
      <c r="E79" s="11"/>
      <c r="F79" s="30"/>
    </row>
    <row r="80" spans="1:6" s="24" customFormat="1" ht="42" x14ac:dyDescent="0.25">
      <c r="A80" s="36" t="s">
        <v>826</v>
      </c>
      <c r="B80" s="37">
        <v>4</v>
      </c>
      <c r="C80" s="38" t="s">
        <v>827</v>
      </c>
      <c r="D80" s="39">
        <v>69</v>
      </c>
      <c r="E80" s="11"/>
      <c r="F80" s="30"/>
    </row>
    <row r="81" spans="1:6" s="24" customFormat="1" ht="63" x14ac:dyDescent="0.25">
      <c r="A81" s="36" t="s">
        <v>828</v>
      </c>
      <c r="B81" s="37">
        <v>4</v>
      </c>
      <c r="C81" s="38" t="s">
        <v>829</v>
      </c>
      <c r="D81" s="39">
        <v>38</v>
      </c>
      <c r="E81" s="11"/>
      <c r="F81" s="30"/>
    </row>
    <row r="82" spans="1:6" s="24" customFormat="1" ht="126" x14ac:dyDescent="0.25">
      <c r="A82" s="36" t="s">
        <v>830</v>
      </c>
      <c r="B82" s="37">
        <v>4</v>
      </c>
      <c r="C82" s="38" t="s">
        <v>829</v>
      </c>
      <c r="D82" s="39">
        <v>40</v>
      </c>
      <c r="E82" s="11"/>
      <c r="F82" s="30"/>
    </row>
    <row r="83" spans="1:6" s="24" customFormat="1" ht="126" x14ac:dyDescent="0.25">
      <c r="A83" s="36" t="s">
        <v>830</v>
      </c>
      <c r="B83" s="37">
        <v>4</v>
      </c>
      <c r="C83" s="38" t="s">
        <v>829</v>
      </c>
      <c r="D83" s="39">
        <v>39</v>
      </c>
      <c r="E83" s="11"/>
      <c r="F83" s="30"/>
    </row>
    <row r="84" spans="1:6" s="24" customFormat="1" ht="84" x14ac:dyDescent="0.25">
      <c r="A84" s="36" t="s">
        <v>798</v>
      </c>
      <c r="B84" s="37">
        <v>4</v>
      </c>
      <c r="C84" s="38" t="s">
        <v>831</v>
      </c>
      <c r="D84" s="39">
        <v>40</v>
      </c>
      <c r="E84" s="11"/>
      <c r="F84" s="30"/>
    </row>
    <row r="85" spans="1:6" s="24" customFormat="1" ht="84.6" customHeight="1" x14ac:dyDescent="0.25">
      <c r="A85" s="36" t="s">
        <v>832</v>
      </c>
      <c r="B85" s="37">
        <v>4</v>
      </c>
      <c r="C85" s="38" t="s">
        <v>833</v>
      </c>
      <c r="D85" s="39">
        <v>134</v>
      </c>
      <c r="E85" s="11"/>
      <c r="F85" s="30"/>
    </row>
    <row r="86" spans="1:6" s="24" customFormat="1" ht="84.6" customHeight="1" x14ac:dyDescent="0.25">
      <c r="A86" s="36" t="s">
        <v>834</v>
      </c>
      <c r="B86" s="37">
        <v>4</v>
      </c>
      <c r="C86" s="38" t="s">
        <v>835</v>
      </c>
      <c r="D86" s="39">
        <v>45</v>
      </c>
      <c r="E86" s="11"/>
      <c r="F86" s="30"/>
    </row>
    <row r="87" spans="1:6" s="24" customFormat="1" ht="84.6" customHeight="1" x14ac:dyDescent="0.25">
      <c r="A87" s="36" t="s">
        <v>836</v>
      </c>
      <c r="B87" s="37">
        <v>4</v>
      </c>
      <c r="C87" s="38" t="s">
        <v>837</v>
      </c>
      <c r="D87" s="39">
        <v>112</v>
      </c>
      <c r="E87" s="11"/>
      <c r="F87" s="30"/>
    </row>
    <row r="88" spans="1:6" s="24" customFormat="1" ht="84.6" customHeight="1" x14ac:dyDescent="0.25">
      <c r="A88" s="36" t="s">
        <v>838</v>
      </c>
      <c r="B88" s="37">
        <v>4</v>
      </c>
      <c r="C88" s="38" t="s">
        <v>839</v>
      </c>
      <c r="D88" s="39">
        <v>100</v>
      </c>
      <c r="E88" s="11"/>
      <c r="F88" s="30"/>
    </row>
    <row r="89" spans="1:6" s="24" customFormat="1" ht="84.6" customHeight="1" x14ac:dyDescent="0.25">
      <c r="A89" s="36" t="s">
        <v>840</v>
      </c>
      <c r="B89" s="37">
        <v>4</v>
      </c>
      <c r="C89" s="38" t="s">
        <v>841</v>
      </c>
      <c r="D89" s="39">
        <v>65</v>
      </c>
      <c r="E89" s="11"/>
      <c r="F89" s="30"/>
    </row>
    <row r="90" spans="1:6" s="24" customFormat="1" ht="84.6" customHeight="1" x14ac:dyDescent="0.25">
      <c r="A90" s="36" t="s">
        <v>842</v>
      </c>
      <c r="B90" s="37">
        <v>4</v>
      </c>
      <c r="C90" s="38" t="s">
        <v>843</v>
      </c>
      <c r="D90" s="39">
        <v>193</v>
      </c>
      <c r="E90" s="11"/>
      <c r="F90" s="30"/>
    </row>
    <row r="91" spans="1:6" s="24" customFormat="1" ht="84.6" customHeight="1" x14ac:dyDescent="0.25">
      <c r="A91" s="36" t="s">
        <v>811</v>
      </c>
      <c r="B91" s="37">
        <v>4</v>
      </c>
      <c r="C91" s="38" t="s">
        <v>844</v>
      </c>
      <c r="D91" s="39">
        <v>171</v>
      </c>
      <c r="E91" s="11"/>
      <c r="F91" s="30"/>
    </row>
    <row r="92" spans="1:6" s="24" customFormat="1" ht="84.6" customHeight="1" x14ac:dyDescent="0.25">
      <c r="A92" s="36" t="s">
        <v>779</v>
      </c>
      <c r="B92" s="37">
        <v>4</v>
      </c>
      <c r="C92" s="38" t="s">
        <v>845</v>
      </c>
      <c r="D92" s="39">
        <v>80</v>
      </c>
      <c r="E92" s="11"/>
      <c r="F92" s="30"/>
    </row>
    <row r="93" spans="1:6" s="24" customFormat="1" ht="84.6" customHeight="1" x14ac:dyDescent="0.25">
      <c r="A93" s="36" t="s">
        <v>846</v>
      </c>
      <c r="B93" s="37">
        <v>4</v>
      </c>
      <c r="C93" s="38" t="s">
        <v>847</v>
      </c>
      <c r="D93" s="39">
        <v>28</v>
      </c>
      <c r="E93" s="11"/>
      <c r="F93" s="30"/>
    </row>
    <row r="94" spans="1:6" s="24" customFormat="1" ht="84.6" customHeight="1" x14ac:dyDescent="0.25">
      <c r="A94" s="36" t="s">
        <v>770</v>
      </c>
      <c r="B94" s="37">
        <v>4</v>
      </c>
      <c r="C94" s="38" t="s">
        <v>848</v>
      </c>
      <c r="D94" s="39">
        <v>162</v>
      </c>
      <c r="E94" s="11"/>
      <c r="F94" s="30"/>
    </row>
    <row r="95" spans="1:6" s="24" customFormat="1" ht="84.6" customHeight="1" x14ac:dyDescent="0.25">
      <c r="A95" s="36" t="s">
        <v>849</v>
      </c>
      <c r="B95" s="37">
        <v>4</v>
      </c>
      <c r="C95" s="38" t="s">
        <v>850</v>
      </c>
      <c r="D95" s="39">
        <v>50</v>
      </c>
      <c r="E95" s="11"/>
      <c r="F95" s="30"/>
    </row>
    <row r="96" spans="1:6" s="24" customFormat="1" ht="84.6" customHeight="1" x14ac:dyDescent="0.25">
      <c r="A96" s="36" t="s">
        <v>786</v>
      </c>
      <c r="B96" s="37">
        <v>4</v>
      </c>
      <c r="C96" s="38" t="s">
        <v>851</v>
      </c>
      <c r="D96" s="39">
        <v>126</v>
      </c>
      <c r="E96" s="11"/>
      <c r="F96" s="30"/>
    </row>
    <row r="97" spans="1:6" s="24" customFormat="1" ht="84.6" customHeight="1" x14ac:dyDescent="0.25">
      <c r="A97" s="36" t="s">
        <v>852</v>
      </c>
      <c r="B97" s="37">
        <v>7</v>
      </c>
      <c r="C97" s="38" t="s">
        <v>853</v>
      </c>
      <c r="D97" s="39">
        <v>73</v>
      </c>
      <c r="E97" s="11"/>
      <c r="F97" s="30"/>
    </row>
    <row r="98" spans="1:6" s="24" customFormat="1" ht="84.6" customHeight="1" x14ac:dyDescent="0.25">
      <c r="A98" s="36" t="s">
        <v>830</v>
      </c>
      <c r="B98" s="37">
        <v>4</v>
      </c>
      <c r="C98" s="38" t="s">
        <v>854</v>
      </c>
      <c r="D98" s="39">
        <v>88</v>
      </c>
      <c r="E98" s="11"/>
      <c r="F98" s="30"/>
    </row>
    <row r="99" spans="1:6" s="24" customFormat="1" ht="84.6" customHeight="1" x14ac:dyDescent="0.25">
      <c r="A99" s="36" t="s">
        <v>855</v>
      </c>
      <c r="B99" s="37">
        <v>4</v>
      </c>
      <c r="C99" s="38" t="s">
        <v>856</v>
      </c>
      <c r="D99" s="39">
        <v>81</v>
      </c>
      <c r="E99" s="11"/>
      <c r="F99" s="30"/>
    </row>
    <row r="100" spans="1:6" s="24" customFormat="1" ht="84.6" customHeight="1" x14ac:dyDescent="0.25">
      <c r="A100" s="36" t="s">
        <v>828</v>
      </c>
      <c r="B100" s="37">
        <v>4</v>
      </c>
      <c r="C100" s="38" t="s">
        <v>857</v>
      </c>
      <c r="D100" s="39">
        <v>13</v>
      </c>
      <c r="E100" s="11"/>
      <c r="F100" s="30"/>
    </row>
    <row r="101" spans="1:6" s="24" customFormat="1" ht="84.6" customHeight="1" x14ac:dyDescent="0.25">
      <c r="A101" s="36" t="s">
        <v>858</v>
      </c>
      <c r="B101" s="37">
        <v>4</v>
      </c>
      <c r="C101" s="38" t="s">
        <v>859</v>
      </c>
      <c r="D101" s="39">
        <v>67</v>
      </c>
      <c r="E101" s="11"/>
      <c r="F101" s="30"/>
    </row>
    <row r="102" spans="1:6" s="24" customFormat="1" ht="84.6" customHeight="1" x14ac:dyDescent="0.25">
      <c r="A102" s="36" t="s">
        <v>860</v>
      </c>
      <c r="B102" s="37">
        <v>4</v>
      </c>
      <c r="C102" s="38" t="s">
        <v>861</v>
      </c>
      <c r="D102" s="39">
        <v>75</v>
      </c>
      <c r="E102" s="11"/>
      <c r="F102" s="30"/>
    </row>
    <row r="103" spans="1:6" s="24" customFormat="1" ht="84.6" customHeight="1" x14ac:dyDescent="0.25">
      <c r="A103" s="36" t="s">
        <v>862</v>
      </c>
      <c r="B103" s="37">
        <v>7</v>
      </c>
      <c r="C103" s="38" t="s">
        <v>863</v>
      </c>
      <c r="D103" s="39">
        <v>35</v>
      </c>
      <c r="E103" s="11"/>
      <c r="F103" s="30"/>
    </row>
    <row r="104" spans="1:6" s="24" customFormat="1" ht="84.6" customHeight="1" x14ac:dyDescent="0.25">
      <c r="A104" s="36" t="s">
        <v>830</v>
      </c>
      <c r="B104" s="37">
        <v>4</v>
      </c>
      <c r="C104" s="38" t="s">
        <v>864</v>
      </c>
      <c r="D104" s="39">
        <v>19</v>
      </c>
      <c r="E104" s="11"/>
      <c r="F104" s="30"/>
    </row>
    <row r="105" spans="1:6" s="24" customFormat="1" ht="84.6" customHeight="1" x14ac:dyDescent="0.25">
      <c r="A105" s="36" t="s">
        <v>865</v>
      </c>
      <c r="B105" s="37">
        <v>4</v>
      </c>
      <c r="C105" s="38" t="s">
        <v>866</v>
      </c>
      <c r="D105" s="39">
        <v>58</v>
      </c>
      <c r="E105" s="11"/>
      <c r="F105" s="30"/>
    </row>
    <row r="106" spans="1:6" s="24" customFormat="1" ht="84.6" customHeight="1" x14ac:dyDescent="0.25">
      <c r="A106" s="36" t="s">
        <v>830</v>
      </c>
      <c r="B106" s="37">
        <v>4</v>
      </c>
      <c r="C106" s="38" t="s">
        <v>867</v>
      </c>
      <c r="D106" s="39">
        <v>79</v>
      </c>
      <c r="E106" s="11"/>
      <c r="F106" s="30"/>
    </row>
    <row r="107" spans="1:6" s="24" customFormat="1" ht="84.6" customHeight="1" x14ac:dyDescent="0.25">
      <c r="A107" s="36" t="s">
        <v>868</v>
      </c>
      <c r="B107" s="37">
        <v>4</v>
      </c>
      <c r="C107" s="38" t="s">
        <v>869</v>
      </c>
      <c r="D107" s="39">
        <v>99</v>
      </c>
      <c r="E107" s="11"/>
      <c r="F107" s="30"/>
    </row>
    <row r="108" spans="1:6" s="24" customFormat="1" ht="84.6" customHeight="1" x14ac:dyDescent="0.25">
      <c r="A108" s="36" t="s">
        <v>870</v>
      </c>
      <c r="B108" s="37">
        <v>4</v>
      </c>
      <c r="C108" s="38" t="s">
        <v>871</v>
      </c>
      <c r="D108" s="39">
        <v>76</v>
      </c>
      <c r="E108" s="11"/>
      <c r="F108" s="30"/>
    </row>
    <row r="109" spans="1:6" s="24" customFormat="1" ht="84.6" customHeight="1" x14ac:dyDescent="0.25">
      <c r="A109" s="36" t="s">
        <v>767</v>
      </c>
      <c r="B109" s="37">
        <v>4</v>
      </c>
      <c r="C109" s="38" t="s">
        <v>872</v>
      </c>
      <c r="D109" s="39">
        <v>79</v>
      </c>
      <c r="E109" s="11"/>
      <c r="F109" s="30"/>
    </row>
    <row r="110" spans="1:6" s="24" customFormat="1" ht="84.6" customHeight="1" x14ac:dyDescent="0.25">
      <c r="A110" s="36" t="s">
        <v>767</v>
      </c>
      <c r="B110" s="37">
        <v>4</v>
      </c>
      <c r="C110" s="38" t="s">
        <v>873</v>
      </c>
      <c r="D110" s="39">
        <v>30</v>
      </c>
      <c r="E110" s="11"/>
      <c r="F110" s="30"/>
    </row>
    <row r="111" spans="1:6" s="24" customFormat="1" ht="84.6" customHeight="1" x14ac:dyDescent="0.25">
      <c r="A111" s="36" t="s">
        <v>779</v>
      </c>
      <c r="B111" s="37">
        <v>4</v>
      </c>
      <c r="C111" s="38" t="s">
        <v>874</v>
      </c>
      <c r="D111" s="39">
        <v>107</v>
      </c>
      <c r="E111" s="11"/>
      <c r="F111" s="30"/>
    </row>
    <row r="112" spans="1:6" s="24" customFormat="1" ht="84.6" customHeight="1" x14ac:dyDescent="0.25">
      <c r="A112" s="36" t="s">
        <v>852</v>
      </c>
      <c r="B112" s="37">
        <v>4</v>
      </c>
      <c r="C112" s="38" t="s">
        <v>875</v>
      </c>
      <c r="D112" s="39">
        <v>150</v>
      </c>
      <c r="E112" s="11"/>
      <c r="F112" s="30"/>
    </row>
    <row r="113" spans="1:6" s="24" customFormat="1" ht="84.6" customHeight="1" x14ac:dyDescent="0.25">
      <c r="A113" s="36" t="s">
        <v>811</v>
      </c>
      <c r="B113" s="37">
        <v>4</v>
      </c>
      <c r="C113" s="38" t="s">
        <v>876</v>
      </c>
      <c r="D113" s="39">
        <v>8</v>
      </c>
      <c r="E113" s="11"/>
      <c r="F113" s="30"/>
    </row>
    <row r="114" spans="1:6" s="24" customFormat="1" ht="84.6" customHeight="1" x14ac:dyDescent="0.25">
      <c r="A114" s="36" t="s">
        <v>877</v>
      </c>
      <c r="B114" s="37">
        <v>4</v>
      </c>
      <c r="C114" s="38" t="s">
        <v>878</v>
      </c>
      <c r="D114" s="39">
        <v>164</v>
      </c>
      <c r="E114" s="11"/>
      <c r="F114" s="30"/>
    </row>
    <row r="115" spans="1:6" s="24" customFormat="1" ht="84.6" customHeight="1" x14ac:dyDescent="0.25">
      <c r="A115" s="36" t="s">
        <v>779</v>
      </c>
      <c r="B115" s="37">
        <v>4</v>
      </c>
      <c r="C115" s="38" t="s">
        <v>879</v>
      </c>
      <c r="D115" s="39">
        <v>89</v>
      </c>
      <c r="E115" s="11"/>
      <c r="F115" s="30"/>
    </row>
    <row r="116" spans="1:6" s="24" customFormat="1" ht="84.6" customHeight="1" x14ac:dyDescent="0.25">
      <c r="A116" s="36" t="s">
        <v>880</v>
      </c>
      <c r="B116" s="37">
        <v>4</v>
      </c>
      <c r="C116" s="38" t="s">
        <v>879</v>
      </c>
      <c r="D116" s="39">
        <v>80</v>
      </c>
      <c r="E116" s="11"/>
      <c r="F116" s="30"/>
    </row>
    <row r="117" spans="1:6" s="24" customFormat="1" ht="84.6" customHeight="1" x14ac:dyDescent="0.25">
      <c r="A117" s="36" t="s">
        <v>881</v>
      </c>
      <c r="B117" s="37">
        <v>4</v>
      </c>
      <c r="C117" s="38" t="s">
        <v>882</v>
      </c>
      <c r="D117" s="39">
        <v>40</v>
      </c>
      <c r="E117" s="11"/>
      <c r="F117" s="30"/>
    </row>
    <row r="118" spans="1:6" s="24" customFormat="1" ht="84.6" customHeight="1" x14ac:dyDescent="0.25">
      <c r="A118" s="36" t="s">
        <v>779</v>
      </c>
      <c r="B118" s="37">
        <v>4</v>
      </c>
      <c r="C118" s="38" t="s">
        <v>883</v>
      </c>
      <c r="D118" s="39">
        <v>52</v>
      </c>
      <c r="E118" s="11"/>
      <c r="F118" s="30"/>
    </row>
    <row r="119" spans="1:6" s="24" customFormat="1" ht="84.6" customHeight="1" x14ac:dyDescent="0.25">
      <c r="A119" s="36" t="s">
        <v>884</v>
      </c>
      <c r="B119" s="37">
        <v>4</v>
      </c>
      <c r="C119" s="38" t="s">
        <v>885</v>
      </c>
      <c r="D119" s="39">
        <v>140</v>
      </c>
      <c r="E119" s="11"/>
      <c r="F119" s="30"/>
    </row>
    <row r="120" spans="1:6" s="24" customFormat="1" ht="84.6" customHeight="1" x14ac:dyDescent="0.25">
      <c r="A120" s="36" t="s">
        <v>779</v>
      </c>
      <c r="B120" s="37">
        <v>4</v>
      </c>
      <c r="C120" s="38" t="s">
        <v>886</v>
      </c>
      <c r="D120" s="39">
        <v>77</v>
      </c>
      <c r="E120" s="11"/>
      <c r="F120" s="30"/>
    </row>
    <row r="121" spans="1:6" s="24" customFormat="1" ht="84.6" customHeight="1" x14ac:dyDescent="0.25">
      <c r="A121" s="36" t="s">
        <v>887</v>
      </c>
      <c r="B121" s="37">
        <v>4</v>
      </c>
      <c r="C121" s="38" t="s">
        <v>886</v>
      </c>
      <c r="D121" s="39">
        <v>83</v>
      </c>
      <c r="E121" s="11"/>
      <c r="F121" s="30"/>
    </row>
    <row r="122" spans="1:6" s="24" customFormat="1" ht="84.6" customHeight="1" x14ac:dyDescent="0.25">
      <c r="A122" s="36" t="s">
        <v>888</v>
      </c>
      <c r="B122" s="37">
        <v>4</v>
      </c>
      <c r="C122" s="38" t="s">
        <v>889</v>
      </c>
      <c r="D122" s="39">
        <v>100</v>
      </c>
      <c r="E122" s="11"/>
      <c r="F122" s="30"/>
    </row>
    <row r="123" spans="1:6" s="24" customFormat="1" ht="84.6" customHeight="1" x14ac:dyDescent="0.25">
      <c r="A123" s="36" t="s">
        <v>890</v>
      </c>
      <c r="B123" s="37">
        <v>4</v>
      </c>
      <c r="C123" s="38" t="s">
        <v>891</v>
      </c>
      <c r="D123" s="39">
        <v>52</v>
      </c>
      <c r="E123" s="11"/>
      <c r="F123" s="30"/>
    </row>
    <row r="124" spans="1:6" s="24" customFormat="1" ht="84.6" customHeight="1" x14ac:dyDescent="0.25">
      <c r="A124" s="36" t="s">
        <v>892</v>
      </c>
      <c r="B124" s="37">
        <v>4</v>
      </c>
      <c r="C124" s="38" t="s">
        <v>893</v>
      </c>
      <c r="D124" s="39">
        <v>18</v>
      </c>
      <c r="E124" s="11"/>
      <c r="F124" s="30"/>
    </row>
    <row r="125" spans="1:6" s="24" customFormat="1" ht="84.6" customHeight="1" x14ac:dyDescent="0.25">
      <c r="A125" s="36" t="s">
        <v>894</v>
      </c>
      <c r="B125" s="37">
        <v>7</v>
      </c>
      <c r="C125" s="38" t="s">
        <v>895</v>
      </c>
      <c r="D125" s="39">
        <v>85</v>
      </c>
      <c r="E125" s="11"/>
      <c r="F125" s="30"/>
    </row>
    <row r="126" spans="1:6" s="24" customFormat="1" ht="84.6" customHeight="1" x14ac:dyDescent="0.25">
      <c r="A126" s="36" t="s">
        <v>896</v>
      </c>
      <c r="B126" s="37" t="s">
        <v>11</v>
      </c>
      <c r="C126" s="38" t="s">
        <v>897</v>
      </c>
      <c r="D126" s="39">
        <v>288</v>
      </c>
      <c r="E126" s="11"/>
      <c r="F126" s="30"/>
    </row>
    <row r="127" spans="1:6" s="24" customFormat="1" ht="84.6" customHeight="1" x14ac:dyDescent="0.25">
      <c r="A127" s="36" t="s">
        <v>779</v>
      </c>
      <c r="B127" s="37">
        <v>4</v>
      </c>
      <c r="C127" s="38" t="s">
        <v>898</v>
      </c>
      <c r="D127" s="39">
        <v>104</v>
      </c>
      <c r="E127" s="11"/>
      <c r="F127" s="30"/>
    </row>
    <row r="128" spans="1:6" s="24" customFormat="1" ht="84.6" customHeight="1" x14ac:dyDescent="0.25">
      <c r="A128" s="36" t="s">
        <v>779</v>
      </c>
      <c r="B128" s="37">
        <v>4</v>
      </c>
      <c r="C128" s="38" t="s">
        <v>899</v>
      </c>
      <c r="D128" s="39">
        <v>114</v>
      </c>
      <c r="E128" s="11"/>
      <c r="F128" s="30"/>
    </row>
    <row r="129" spans="1:6" s="24" customFormat="1" ht="84.6" customHeight="1" x14ac:dyDescent="0.25">
      <c r="A129" s="36" t="s">
        <v>779</v>
      </c>
      <c r="B129" s="37">
        <v>4</v>
      </c>
      <c r="C129" s="38" t="s">
        <v>900</v>
      </c>
      <c r="D129" s="39">
        <v>36</v>
      </c>
      <c r="E129" s="11"/>
      <c r="F129" s="30"/>
    </row>
    <row r="130" spans="1:6" s="24" customFormat="1" ht="84.6" customHeight="1" x14ac:dyDescent="0.25">
      <c r="A130" s="36" t="s">
        <v>858</v>
      </c>
      <c r="B130" s="37">
        <v>4</v>
      </c>
      <c r="C130" s="38" t="s">
        <v>878</v>
      </c>
      <c r="D130" s="39">
        <v>110</v>
      </c>
      <c r="E130" s="11"/>
      <c r="F130" s="30"/>
    </row>
    <row r="131" spans="1:6" s="24" customFormat="1" ht="84.6" customHeight="1" x14ac:dyDescent="0.25">
      <c r="A131" s="36" t="s">
        <v>779</v>
      </c>
      <c r="B131" s="37">
        <v>4</v>
      </c>
      <c r="C131" s="38" t="s">
        <v>901</v>
      </c>
      <c r="D131" s="39">
        <v>95</v>
      </c>
      <c r="E131" s="11"/>
      <c r="F131" s="30"/>
    </row>
    <row r="132" spans="1:6" s="24" customFormat="1" ht="84.6" customHeight="1" x14ac:dyDescent="0.25">
      <c r="A132" s="36" t="s">
        <v>902</v>
      </c>
      <c r="B132" s="37">
        <v>4</v>
      </c>
      <c r="C132" s="38" t="s">
        <v>903</v>
      </c>
      <c r="D132" s="39">
        <v>23</v>
      </c>
      <c r="E132" s="11"/>
      <c r="F132" s="30"/>
    </row>
    <row r="133" spans="1:6" s="24" customFormat="1" ht="84.6" customHeight="1" x14ac:dyDescent="0.25">
      <c r="A133" s="36" t="s">
        <v>858</v>
      </c>
      <c r="B133" s="37">
        <v>4</v>
      </c>
      <c r="C133" s="38" t="s">
        <v>904</v>
      </c>
      <c r="D133" s="39">
        <v>212</v>
      </c>
      <c r="E133" s="11"/>
      <c r="F133" s="30"/>
    </row>
    <row r="134" spans="1:6" s="24" customFormat="1" ht="84.6" customHeight="1" x14ac:dyDescent="0.25">
      <c r="A134" s="36" t="s">
        <v>877</v>
      </c>
      <c r="B134" s="37">
        <v>4</v>
      </c>
      <c r="C134" s="38" t="s">
        <v>905</v>
      </c>
      <c r="D134" s="39">
        <v>207</v>
      </c>
      <c r="E134" s="11"/>
      <c r="F134" s="30"/>
    </row>
    <row r="135" spans="1:6" s="24" customFormat="1" ht="84.6" customHeight="1" x14ac:dyDescent="0.25">
      <c r="A135" s="36" t="s">
        <v>811</v>
      </c>
      <c r="B135" s="37">
        <v>4</v>
      </c>
      <c r="C135" s="38" t="s">
        <v>906</v>
      </c>
      <c r="D135" s="39">
        <v>225</v>
      </c>
      <c r="E135" s="11"/>
      <c r="F135" s="30"/>
    </row>
    <row r="136" spans="1:6" s="24" customFormat="1" ht="84.6" customHeight="1" x14ac:dyDescent="0.25">
      <c r="A136" s="36" t="s">
        <v>811</v>
      </c>
      <c r="B136" s="37">
        <v>4</v>
      </c>
      <c r="C136" s="38" t="s">
        <v>907</v>
      </c>
      <c r="D136" s="39">
        <v>231</v>
      </c>
      <c r="E136" s="11"/>
      <c r="F136" s="30"/>
    </row>
    <row r="137" spans="1:6" s="24" customFormat="1" ht="84.6" customHeight="1" x14ac:dyDescent="0.25">
      <c r="A137" s="36" t="s">
        <v>811</v>
      </c>
      <c r="B137" s="37">
        <v>4</v>
      </c>
      <c r="C137" s="38" t="s">
        <v>908</v>
      </c>
      <c r="D137" s="39">
        <v>230</v>
      </c>
      <c r="E137" s="11"/>
      <c r="F137" s="30"/>
    </row>
    <row r="138" spans="1:6" s="24" customFormat="1" ht="84.6" customHeight="1" x14ac:dyDescent="0.25">
      <c r="A138" s="36" t="s">
        <v>811</v>
      </c>
      <c r="B138" s="37">
        <v>4</v>
      </c>
      <c r="C138" s="38" t="s">
        <v>909</v>
      </c>
      <c r="D138" s="39">
        <v>52</v>
      </c>
      <c r="E138" s="11"/>
      <c r="F138" s="30"/>
    </row>
    <row r="139" spans="1:6" s="24" customFormat="1" ht="42" x14ac:dyDescent="0.25">
      <c r="A139" s="36" t="s">
        <v>910</v>
      </c>
      <c r="B139" s="37">
        <v>4</v>
      </c>
      <c r="C139" s="38" t="s">
        <v>911</v>
      </c>
      <c r="D139" s="39">
        <v>33</v>
      </c>
      <c r="E139" s="11"/>
      <c r="F139" s="30"/>
    </row>
    <row r="140" spans="1:6" s="24" customFormat="1" ht="42" x14ac:dyDescent="0.25">
      <c r="A140" s="36" t="s">
        <v>912</v>
      </c>
      <c r="B140" s="37">
        <v>4</v>
      </c>
      <c r="C140" s="38" t="s">
        <v>913</v>
      </c>
      <c r="D140" s="39">
        <v>15</v>
      </c>
      <c r="E140" s="11"/>
      <c r="F140" s="30"/>
    </row>
    <row r="141" spans="1:6" s="24" customFormat="1" ht="42" x14ac:dyDescent="0.25">
      <c r="A141" s="36" t="s">
        <v>912</v>
      </c>
      <c r="B141" s="37">
        <v>4</v>
      </c>
      <c r="C141" s="38" t="s">
        <v>914</v>
      </c>
      <c r="D141" s="39">
        <v>35</v>
      </c>
      <c r="E141" s="11"/>
      <c r="F141" s="30"/>
    </row>
    <row r="142" spans="1:6" s="24" customFormat="1" ht="63" x14ac:dyDescent="0.25">
      <c r="A142" s="36" t="s">
        <v>915</v>
      </c>
      <c r="B142" s="37" t="s">
        <v>11</v>
      </c>
      <c r="C142" s="38" t="s">
        <v>916</v>
      </c>
      <c r="D142" s="39">
        <v>87</v>
      </c>
      <c r="E142" s="11"/>
      <c r="F142" s="30"/>
    </row>
    <row r="143" spans="1:6" s="24" customFormat="1" ht="63" x14ac:dyDescent="0.25">
      <c r="A143" s="36" t="s">
        <v>779</v>
      </c>
      <c r="B143" s="37">
        <v>4</v>
      </c>
      <c r="C143" s="38" t="s">
        <v>917</v>
      </c>
      <c r="D143" s="39">
        <v>90</v>
      </c>
      <c r="E143" s="11"/>
      <c r="F143" s="30"/>
    </row>
    <row r="144" spans="1:6" s="24" customFormat="1" ht="126" x14ac:dyDescent="0.25">
      <c r="A144" s="36" t="s">
        <v>918</v>
      </c>
      <c r="B144" s="37">
        <v>4</v>
      </c>
      <c r="C144" s="38" t="s">
        <v>226</v>
      </c>
      <c r="D144" s="39">
        <v>45</v>
      </c>
      <c r="E144" s="11"/>
      <c r="F144" s="30"/>
    </row>
    <row r="145" spans="1:6" s="24" customFormat="1" ht="147" x14ac:dyDescent="0.25">
      <c r="A145" s="36" t="s">
        <v>919</v>
      </c>
      <c r="B145" s="37">
        <v>7</v>
      </c>
      <c r="C145" s="38" t="s">
        <v>45</v>
      </c>
      <c r="D145" s="39">
        <v>19</v>
      </c>
      <c r="E145" s="11"/>
      <c r="F145" s="30"/>
    </row>
    <row r="146" spans="1:6" s="24" customFormat="1" ht="42" x14ac:dyDescent="0.25">
      <c r="A146" s="36" t="s">
        <v>920</v>
      </c>
      <c r="B146" s="37">
        <v>7</v>
      </c>
      <c r="C146" s="38" t="s">
        <v>45</v>
      </c>
      <c r="D146" s="39">
        <v>66</v>
      </c>
      <c r="E146" s="11"/>
      <c r="F146" s="30"/>
    </row>
    <row r="147" spans="1:6" s="24" customFormat="1" ht="126" x14ac:dyDescent="0.25">
      <c r="A147" s="36" t="s">
        <v>918</v>
      </c>
      <c r="B147" s="37">
        <v>4</v>
      </c>
      <c r="C147" s="38" t="s">
        <v>921</v>
      </c>
      <c r="D147" s="39">
        <v>21</v>
      </c>
      <c r="E147" s="11"/>
      <c r="F147" s="30"/>
    </row>
    <row r="148" spans="1:6" s="24" customFormat="1" ht="63" x14ac:dyDescent="0.25">
      <c r="A148" s="36" t="s">
        <v>922</v>
      </c>
      <c r="B148" s="37">
        <v>4</v>
      </c>
      <c r="C148" s="38" t="s">
        <v>921</v>
      </c>
      <c r="D148" s="39">
        <v>27</v>
      </c>
      <c r="E148" s="11"/>
      <c r="F148" s="30"/>
    </row>
    <row r="149" spans="1:6" s="24" customFormat="1" ht="126" x14ac:dyDescent="0.25">
      <c r="A149" s="36" t="s">
        <v>923</v>
      </c>
      <c r="B149" s="37">
        <v>4</v>
      </c>
      <c r="C149" s="38" t="s">
        <v>924</v>
      </c>
      <c r="D149" s="39">
        <v>23</v>
      </c>
      <c r="E149" s="11"/>
      <c r="F149" s="30"/>
    </row>
    <row r="150" spans="1:6" s="24" customFormat="1" ht="63" x14ac:dyDescent="0.25">
      <c r="A150" s="36" t="s">
        <v>925</v>
      </c>
      <c r="B150" s="37">
        <v>4</v>
      </c>
      <c r="C150" s="38" t="s">
        <v>926</v>
      </c>
      <c r="D150" s="39">
        <v>72</v>
      </c>
      <c r="E150" s="11"/>
      <c r="F150" s="30"/>
    </row>
    <row r="151" spans="1:6" s="24" customFormat="1" ht="63" x14ac:dyDescent="0.25">
      <c r="A151" s="36" t="s">
        <v>927</v>
      </c>
      <c r="B151" s="37">
        <v>7</v>
      </c>
      <c r="C151" s="38" t="s">
        <v>45</v>
      </c>
      <c r="D151" s="39">
        <v>92</v>
      </c>
      <c r="E151" s="11"/>
      <c r="F151" s="30"/>
    </row>
    <row r="152" spans="1:6" s="24" customFormat="1" ht="126" x14ac:dyDescent="0.25">
      <c r="A152" s="36" t="s">
        <v>923</v>
      </c>
      <c r="B152" s="37">
        <v>4</v>
      </c>
      <c r="C152" s="38" t="s">
        <v>928</v>
      </c>
      <c r="D152" s="39">
        <v>10</v>
      </c>
      <c r="E152" s="11"/>
      <c r="F152" s="30"/>
    </row>
    <row r="153" spans="1:6" s="24" customFormat="1" ht="63" x14ac:dyDescent="0.25">
      <c r="A153" s="36" t="s">
        <v>922</v>
      </c>
      <c r="B153" s="37">
        <v>4</v>
      </c>
      <c r="C153" s="38" t="s">
        <v>921</v>
      </c>
      <c r="D153" s="39">
        <v>27</v>
      </c>
      <c r="E153" s="11"/>
      <c r="F153" s="30"/>
    </row>
    <row r="154" spans="1:6" s="24" customFormat="1" ht="63" x14ac:dyDescent="0.25">
      <c r="A154" s="36" t="s">
        <v>929</v>
      </c>
      <c r="B154" s="37" t="s">
        <v>11</v>
      </c>
      <c r="C154" s="38" t="s">
        <v>930</v>
      </c>
      <c r="D154" s="39">
        <v>63</v>
      </c>
      <c r="E154" s="11"/>
      <c r="F154" s="30"/>
    </row>
    <row r="155" spans="1:6" s="24" customFormat="1" ht="63" x14ac:dyDescent="0.25">
      <c r="A155" s="36" t="s">
        <v>931</v>
      </c>
      <c r="B155" s="37">
        <v>7</v>
      </c>
      <c r="C155" s="38" t="s">
        <v>45</v>
      </c>
      <c r="D155" s="39">
        <v>148</v>
      </c>
      <c r="E155" s="11"/>
      <c r="F155" s="30"/>
    </row>
    <row r="156" spans="1:6" s="24" customFormat="1" ht="84" x14ac:dyDescent="0.25">
      <c r="A156" s="36" t="s">
        <v>932</v>
      </c>
      <c r="B156" s="37">
        <v>4</v>
      </c>
      <c r="C156" s="38" t="s">
        <v>933</v>
      </c>
      <c r="D156" s="39">
        <v>87</v>
      </c>
      <c r="E156" s="11"/>
      <c r="F156" s="30"/>
    </row>
    <row r="157" spans="1:6" s="24" customFormat="1" ht="63" x14ac:dyDescent="0.25">
      <c r="A157" s="36" t="s">
        <v>934</v>
      </c>
      <c r="B157" s="37">
        <v>4</v>
      </c>
      <c r="C157" s="38" t="s">
        <v>935</v>
      </c>
      <c r="D157" s="39">
        <v>13</v>
      </c>
      <c r="E157" s="11"/>
      <c r="F157" s="30"/>
    </row>
    <row r="158" spans="1:6" s="24" customFormat="1" ht="42" x14ac:dyDescent="0.25">
      <c r="A158" s="36" t="s">
        <v>936</v>
      </c>
      <c r="B158" s="37">
        <v>4</v>
      </c>
      <c r="C158" s="38" t="s">
        <v>937</v>
      </c>
      <c r="D158" s="39">
        <v>13</v>
      </c>
      <c r="E158" s="11"/>
      <c r="F158" s="30"/>
    </row>
    <row r="159" spans="1:6" s="24" customFormat="1" ht="63" x14ac:dyDescent="0.25">
      <c r="A159" s="36" t="s">
        <v>938</v>
      </c>
      <c r="B159" s="37">
        <v>7</v>
      </c>
      <c r="C159" s="38" t="s">
        <v>45</v>
      </c>
      <c r="D159" s="39">
        <v>85</v>
      </c>
      <c r="E159" s="11"/>
      <c r="F159" s="30"/>
    </row>
    <row r="160" spans="1:6" s="24" customFormat="1" ht="42" x14ac:dyDescent="0.25">
      <c r="A160" s="36" t="s">
        <v>936</v>
      </c>
      <c r="B160" s="37">
        <v>4</v>
      </c>
      <c r="C160" s="38" t="s">
        <v>935</v>
      </c>
      <c r="D160" s="39">
        <v>43</v>
      </c>
      <c r="E160" s="11"/>
      <c r="F160" s="30"/>
    </row>
    <row r="161" spans="1:6" s="24" customFormat="1" ht="84" x14ac:dyDescent="0.25">
      <c r="A161" s="36" t="s">
        <v>939</v>
      </c>
      <c r="B161" s="37">
        <v>4</v>
      </c>
      <c r="C161" s="38" t="s">
        <v>940</v>
      </c>
      <c r="D161" s="39">
        <v>120</v>
      </c>
      <c r="E161" s="11"/>
      <c r="F161" s="30"/>
    </row>
    <row r="162" spans="1:6" s="24" customFormat="1" ht="42" x14ac:dyDescent="0.25">
      <c r="A162" s="36" t="s">
        <v>941</v>
      </c>
      <c r="B162" s="37">
        <v>4</v>
      </c>
      <c r="C162" s="38" t="s">
        <v>942</v>
      </c>
      <c r="D162" s="39">
        <v>159</v>
      </c>
      <c r="E162" s="11"/>
      <c r="F162" s="30"/>
    </row>
    <row r="163" spans="1:6" s="24" customFormat="1" ht="42" x14ac:dyDescent="0.25">
      <c r="A163" s="36" t="s">
        <v>941</v>
      </c>
      <c r="B163" s="37">
        <v>4</v>
      </c>
      <c r="C163" s="38" t="s">
        <v>942</v>
      </c>
      <c r="D163" s="39">
        <v>159</v>
      </c>
      <c r="E163" s="11"/>
      <c r="F163" s="30"/>
    </row>
    <row r="164" spans="1:6" s="24" customFormat="1" ht="63" x14ac:dyDescent="0.25">
      <c r="A164" s="36" t="s">
        <v>922</v>
      </c>
      <c r="B164" s="37">
        <v>4</v>
      </c>
      <c r="C164" s="38" t="s">
        <v>943</v>
      </c>
      <c r="D164" s="39">
        <v>121</v>
      </c>
      <c r="E164" s="11"/>
      <c r="F164" s="30"/>
    </row>
    <row r="165" spans="1:6" s="24" customFormat="1" ht="63" x14ac:dyDescent="0.25">
      <c r="A165" s="36" t="s">
        <v>922</v>
      </c>
      <c r="B165" s="37">
        <v>4</v>
      </c>
      <c r="C165" s="38" t="s">
        <v>944</v>
      </c>
      <c r="D165" s="39">
        <v>122</v>
      </c>
      <c r="E165" s="11"/>
      <c r="F165" s="30"/>
    </row>
    <row r="166" spans="1:6" s="24" customFormat="1" ht="63" x14ac:dyDescent="0.25">
      <c r="A166" s="36" t="s">
        <v>922</v>
      </c>
      <c r="B166" s="37">
        <v>4</v>
      </c>
      <c r="C166" s="38" t="s">
        <v>945</v>
      </c>
      <c r="D166" s="39">
        <v>132</v>
      </c>
      <c r="E166" s="11"/>
      <c r="F166" s="30"/>
    </row>
    <row r="167" spans="1:6" s="24" customFormat="1" ht="42" x14ac:dyDescent="0.25">
      <c r="A167" s="36" t="s">
        <v>946</v>
      </c>
      <c r="B167" s="37">
        <v>4</v>
      </c>
      <c r="C167" s="38" t="s">
        <v>947</v>
      </c>
      <c r="D167" s="39">
        <v>84</v>
      </c>
      <c r="E167" s="11"/>
      <c r="F167" s="30"/>
    </row>
    <row r="168" spans="1:6" s="24" customFormat="1" ht="42" x14ac:dyDescent="0.25">
      <c r="A168" s="36" t="s">
        <v>941</v>
      </c>
      <c r="B168" s="37">
        <v>4</v>
      </c>
      <c r="C168" s="38" t="s">
        <v>942</v>
      </c>
      <c r="D168" s="39">
        <v>164</v>
      </c>
      <c r="E168" s="11"/>
      <c r="F168" s="30"/>
    </row>
    <row r="169" spans="1:6" s="24" customFormat="1" ht="63" x14ac:dyDescent="0.25">
      <c r="A169" s="36" t="s">
        <v>948</v>
      </c>
      <c r="B169" s="37">
        <v>4</v>
      </c>
      <c r="C169" s="38" t="s">
        <v>949</v>
      </c>
      <c r="D169" s="39">
        <v>130</v>
      </c>
      <c r="E169" s="11"/>
      <c r="F169" s="30"/>
    </row>
    <row r="170" spans="1:6" s="24" customFormat="1" ht="63" x14ac:dyDescent="0.25">
      <c r="A170" s="36" t="s">
        <v>948</v>
      </c>
      <c r="B170" s="37">
        <v>4</v>
      </c>
      <c r="C170" s="38" t="s">
        <v>949</v>
      </c>
      <c r="D170" s="39">
        <v>11</v>
      </c>
      <c r="E170" s="11"/>
      <c r="F170" s="30"/>
    </row>
    <row r="171" spans="1:6" s="24" customFormat="1" ht="63" x14ac:dyDescent="0.25">
      <c r="A171" s="36" t="s">
        <v>950</v>
      </c>
      <c r="B171" s="37">
        <v>7</v>
      </c>
      <c r="C171" s="38" t="s">
        <v>45</v>
      </c>
      <c r="D171" s="39">
        <v>136</v>
      </c>
      <c r="E171" s="11"/>
      <c r="F171" s="30"/>
    </row>
    <row r="172" spans="1:6" s="24" customFormat="1" ht="42" x14ac:dyDescent="0.25">
      <c r="A172" s="36" t="s">
        <v>951</v>
      </c>
      <c r="B172" s="37">
        <v>4</v>
      </c>
      <c r="C172" s="38" t="s">
        <v>952</v>
      </c>
      <c r="D172" s="39">
        <v>30</v>
      </c>
      <c r="E172" s="11"/>
      <c r="F172" s="30"/>
    </row>
    <row r="173" spans="1:6" s="24" customFormat="1" ht="63" x14ac:dyDescent="0.25">
      <c r="A173" s="36" t="s">
        <v>953</v>
      </c>
      <c r="B173" s="37" t="s">
        <v>11</v>
      </c>
      <c r="C173" s="38" t="s">
        <v>954</v>
      </c>
      <c r="D173" s="39">
        <v>140</v>
      </c>
      <c r="E173" s="11"/>
      <c r="F173" s="30"/>
    </row>
    <row r="174" spans="1:6" s="24" customFormat="1" ht="63" x14ac:dyDescent="0.25">
      <c r="A174" s="36" t="s">
        <v>931</v>
      </c>
      <c r="B174" s="37">
        <v>4</v>
      </c>
      <c r="C174" s="38" t="s">
        <v>955</v>
      </c>
      <c r="D174" s="39">
        <v>117</v>
      </c>
      <c r="E174" s="11"/>
      <c r="F174" s="30"/>
    </row>
    <row r="175" spans="1:6" s="24" customFormat="1" ht="42" x14ac:dyDescent="0.25">
      <c r="A175" s="36" t="s">
        <v>956</v>
      </c>
      <c r="B175" s="37">
        <v>4</v>
      </c>
      <c r="C175" s="38" t="s">
        <v>957</v>
      </c>
      <c r="D175" s="39">
        <v>138</v>
      </c>
      <c r="E175" s="11"/>
      <c r="F175" s="30"/>
    </row>
    <row r="176" spans="1:6" s="24" customFormat="1" ht="63" x14ac:dyDescent="0.25">
      <c r="A176" s="36" t="s">
        <v>958</v>
      </c>
      <c r="B176" s="37">
        <v>4</v>
      </c>
      <c r="C176" s="38" t="s">
        <v>959</v>
      </c>
      <c r="D176" s="39">
        <v>110</v>
      </c>
      <c r="E176" s="11"/>
      <c r="F176" s="30"/>
    </row>
    <row r="177" spans="1:6" s="24" customFormat="1" ht="42" x14ac:dyDescent="0.25">
      <c r="A177" s="36" t="s">
        <v>936</v>
      </c>
      <c r="B177" s="37">
        <v>4</v>
      </c>
      <c r="C177" s="38" t="s">
        <v>960</v>
      </c>
      <c r="D177" s="39">
        <v>30</v>
      </c>
      <c r="E177" s="11"/>
      <c r="F177" s="30"/>
    </row>
    <row r="178" spans="1:6" s="24" customFormat="1" ht="126" x14ac:dyDescent="0.25">
      <c r="A178" s="36" t="s">
        <v>918</v>
      </c>
      <c r="B178" s="37">
        <v>4</v>
      </c>
      <c r="C178" s="38" t="s">
        <v>961</v>
      </c>
      <c r="D178" s="39">
        <v>147</v>
      </c>
      <c r="E178" s="11"/>
      <c r="F178" s="30"/>
    </row>
    <row r="179" spans="1:6" s="24" customFormat="1" ht="63" x14ac:dyDescent="0.25">
      <c r="A179" s="36" t="s">
        <v>925</v>
      </c>
      <c r="B179" s="37">
        <v>4</v>
      </c>
      <c r="C179" s="38" t="s">
        <v>962</v>
      </c>
      <c r="D179" s="39">
        <v>56</v>
      </c>
      <c r="E179" s="11"/>
      <c r="F179" s="30"/>
    </row>
    <row r="180" spans="1:6" s="24" customFormat="1" ht="42" x14ac:dyDescent="0.25">
      <c r="A180" s="36" t="s">
        <v>963</v>
      </c>
      <c r="B180" s="37">
        <v>4</v>
      </c>
      <c r="C180" s="38" t="s">
        <v>964</v>
      </c>
      <c r="D180" s="39">
        <v>82</v>
      </c>
      <c r="E180" s="11"/>
      <c r="F180" s="30"/>
    </row>
    <row r="181" spans="1:6" s="24" customFormat="1" ht="42" x14ac:dyDescent="0.25">
      <c r="A181" s="36" t="s">
        <v>965</v>
      </c>
      <c r="B181" s="37">
        <v>4</v>
      </c>
      <c r="C181" s="38" t="s">
        <v>226</v>
      </c>
      <c r="D181" s="39">
        <v>120</v>
      </c>
      <c r="E181" s="11"/>
      <c r="F181" s="30"/>
    </row>
    <row r="182" spans="1:6" s="24" customFormat="1" ht="42" x14ac:dyDescent="0.25">
      <c r="A182" s="36" t="s">
        <v>965</v>
      </c>
      <c r="B182" s="37">
        <v>4</v>
      </c>
      <c r="C182" s="38" t="s">
        <v>226</v>
      </c>
      <c r="D182" s="39">
        <v>135</v>
      </c>
      <c r="E182" s="11"/>
      <c r="F182" s="30"/>
    </row>
    <row r="183" spans="1:6" s="24" customFormat="1" ht="63" x14ac:dyDescent="0.25">
      <c r="A183" s="36" t="s">
        <v>953</v>
      </c>
      <c r="B183" s="37" t="s">
        <v>11</v>
      </c>
      <c r="C183" s="38" t="s">
        <v>966</v>
      </c>
      <c r="D183" s="39">
        <v>268</v>
      </c>
      <c r="E183" s="11"/>
      <c r="F183" s="30"/>
    </row>
    <row r="184" spans="1:6" s="24" customFormat="1" ht="84" x14ac:dyDescent="0.25">
      <c r="A184" s="36" t="s">
        <v>932</v>
      </c>
      <c r="B184" s="37">
        <v>4</v>
      </c>
      <c r="C184" s="38" t="s">
        <v>967</v>
      </c>
      <c r="D184" s="39">
        <v>75</v>
      </c>
      <c r="E184" s="11"/>
      <c r="F184" s="30"/>
    </row>
    <row r="185" spans="1:6" s="24" customFormat="1" ht="63" x14ac:dyDescent="0.25">
      <c r="A185" s="36" t="s">
        <v>968</v>
      </c>
      <c r="B185" s="37">
        <v>4</v>
      </c>
      <c r="C185" s="38" t="s">
        <v>969</v>
      </c>
      <c r="D185" s="39">
        <v>16</v>
      </c>
      <c r="E185" s="11"/>
      <c r="F185" s="30"/>
    </row>
    <row r="186" spans="1:6" s="24" customFormat="1" ht="63" x14ac:dyDescent="0.25">
      <c r="A186" s="36" t="s">
        <v>968</v>
      </c>
      <c r="B186" s="37">
        <v>4</v>
      </c>
      <c r="C186" s="38" t="s">
        <v>970</v>
      </c>
      <c r="D186" s="39">
        <v>24</v>
      </c>
      <c r="E186" s="11"/>
      <c r="F186" s="30"/>
    </row>
    <row r="187" spans="1:6" s="24" customFormat="1" ht="63" x14ac:dyDescent="0.25">
      <c r="A187" s="36" t="s">
        <v>971</v>
      </c>
      <c r="B187" s="37">
        <v>4</v>
      </c>
      <c r="C187" s="38" t="s">
        <v>972</v>
      </c>
      <c r="D187" s="39">
        <v>51</v>
      </c>
      <c r="E187" s="11"/>
      <c r="F187" s="30"/>
    </row>
    <row r="188" spans="1:6" s="24" customFormat="1" ht="63" x14ac:dyDescent="0.25">
      <c r="A188" s="36" t="s">
        <v>973</v>
      </c>
      <c r="B188" s="37">
        <v>4</v>
      </c>
      <c r="C188" s="38" t="s">
        <v>972</v>
      </c>
      <c r="D188" s="39">
        <v>80</v>
      </c>
      <c r="E188" s="11"/>
      <c r="F188" s="30"/>
    </row>
    <row r="189" spans="1:6" s="24" customFormat="1" ht="84" x14ac:dyDescent="0.25">
      <c r="A189" s="36" t="s">
        <v>932</v>
      </c>
      <c r="B189" s="37">
        <v>4</v>
      </c>
      <c r="C189" s="38" t="s">
        <v>967</v>
      </c>
      <c r="D189" s="39">
        <v>138</v>
      </c>
      <c r="E189" s="11"/>
      <c r="F189" s="30"/>
    </row>
    <row r="190" spans="1:6" s="24" customFormat="1" ht="63" x14ac:dyDescent="0.25">
      <c r="A190" s="36" t="s">
        <v>974</v>
      </c>
      <c r="B190" s="37">
        <v>4</v>
      </c>
      <c r="C190" s="38" t="s">
        <v>975</v>
      </c>
      <c r="D190" s="39">
        <v>91</v>
      </c>
      <c r="E190" s="11"/>
      <c r="F190" s="30"/>
    </row>
    <row r="191" spans="1:6" s="24" customFormat="1" ht="63" x14ac:dyDescent="0.25">
      <c r="A191" s="36" t="s">
        <v>976</v>
      </c>
      <c r="B191" s="37" t="s">
        <v>11</v>
      </c>
      <c r="C191" s="38" t="s">
        <v>977</v>
      </c>
      <c r="D191" s="39">
        <v>109</v>
      </c>
      <c r="E191" s="11"/>
      <c r="F191" s="30"/>
    </row>
    <row r="192" spans="1:6" s="24" customFormat="1" ht="63" x14ac:dyDescent="0.25">
      <c r="A192" s="36" t="s">
        <v>968</v>
      </c>
      <c r="B192" s="37">
        <v>4</v>
      </c>
      <c r="C192" s="38" t="s">
        <v>969</v>
      </c>
      <c r="D192" s="39">
        <v>49</v>
      </c>
      <c r="E192" s="11"/>
      <c r="F192" s="30"/>
    </row>
    <row r="193" spans="1:6" s="24" customFormat="1" ht="42" x14ac:dyDescent="0.25">
      <c r="A193" s="36" t="s">
        <v>978</v>
      </c>
      <c r="B193" s="37">
        <v>4</v>
      </c>
      <c r="C193" s="38" t="s">
        <v>979</v>
      </c>
      <c r="D193" s="39">
        <v>83</v>
      </c>
      <c r="E193" s="11"/>
      <c r="F193" s="30"/>
    </row>
    <row r="194" spans="1:6" s="24" customFormat="1" ht="126" x14ac:dyDescent="0.25">
      <c r="A194" s="36" t="s">
        <v>980</v>
      </c>
      <c r="B194" s="37">
        <v>4</v>
      </c>
      <c r="C194" s="38" t="s">
        <v>979</v>
      </c>
      <c r="D194" s="39">
        <v>56</v>
      </c>
      <c r="E194" s="11"/>
      <c r="F194" s="30"/>
    </row>
    <row r="195" spans="1:6" s="24" customFormat="1" ht="63" x14ac:dyDescent="0.25">
      <c r="A195" s="36" t="s">
        <v>958</v>
      </c>
      <c r="B195" s="37">
        <v>7</v>
      </c>
      <c r="C195" s="38" t="s">
        <v>45</v>
      </c>
      <c r="D195" s="39">
        <v>117</v>
      </c>
      <c r="E195" s="11"/>
      <c r="F195" s="30"/>
    </row>
    <row r="196" spans="1:6" s="24" customFormat="1" ht="63" x14ac:dyDescent="0.25">
      <c r="A196" s="36" t="s">
        <v>934</v>
      </c>
      <c r="B196" s="37">
        <v>4</v>
      </c>
      <c r="C196" s="38" t="s">
        <v>979</v>
      </c>
      <c r="D196" s="39">
        <v>24</v>
      </c>
      <c r="E196" s="11"/>
      <c r="F196" s="30"/>
    </row>
    <row r="197" spans="1:6" s="24" customFormat="1" ht="63" x14ac:dyDescent="0.25">
      <c r="A197" s="36" t="s">
        <v>968</v>
      </c>
      <c r="B197" s="37">
        <v>4</v>
      </c>
      <c r="C197" s="38" t="s">
        <v>970</v>
      </c>
      <c r="D197" s="39">
        <v>32</v>
      </c>
      <c r="E197" s="11"/>
      <c r="F197" s="30"/>
    </row>
    <row r="198" spans="1:6" s="24" customFormat="1" ht="42" x14ac:dyDescent="0.25">
      <c r="A198" s="36" t="s">
        <v>936</v>
      </c>
      <c r="B198" s="37">
        <v>4</v>
      </c>
      <c r="C198" s="38" t="s">
        <v>972</v>
      </c>
      <c r="D198" s="39">
        <v>46</v>
      </c>
      <c r="E198" s="11"/>
      <c r="F198" s="30"/>
    </row>
    <row r="199" spans="1:6" s="24" customFormat="1" ht="63" x14ac:dyDescent="0.25">
      <c r="A199" s="36" t="s">
        <v>981</v>
      </c>
      <c r="B199" s="37">
        <v>4</v>
      </c>
      <c r="C199" s="38" t="s">
        <v>972</v>
      </c>
      <c r="D199" s="39">
        <v>15</v>
      </c>
      <c r="E199" s="11"/>
      <c r="F199" s="30"/>
    </row>
    <row r="200" spans="1:6" s="24" customFormat="1" ht="63" x14ac:dyDescent="0.25">
      <c r="A200" s="36" t="s">
        <v>974</v>
      </c>
      <c r="B200" s="37">
        <v>4</v>
      </c>
      <c r="C200" s="38" t="s">
        <v>982</v>
      </c>
      <c r="D200" s="39">
        <v>29</v>
      </c>
      <c r="E200" s="11"/>
      <c r="F200" s="30"/>
    </row>
    <row r="201" spans="1:6" s="24" customFormat="1" ht="63" x14ac:dyDescent="0.25">
      <c r="A201" s="36" t="s">
        <v>981</v>
      </c>
      <c r="B201" s="37">
        <v>4</v>
      </c>
      <c r="C201" s="38" t="s">
        <v>983</v>
      </c>
      <c r="D201" s="39">
        <v>29</v>
      </c>
      <c r="E201" s="11"/>
      <c r="F201" s="30"/>
    </row>
    <row r="202" spans="1:6" s="24" customFormat="1" ht="63" x14ac:dyDescent="0.25">
      <c r="A202" s="36" t="s">
        <v>968</v>
      </c>
      <c r="B202" s="37">
        <v>4</v>
      </c>
      <c r="C202" s="38" t="s">
        <v>970</v>
      </c>
      <c r="D202" s="39">
        <v>32</v>
      </c>
      <c r="E202" s="11"/>
      <c r="F202" s="30"/>
    </row>
    <row r="203" spans="1:6" s="24" customFormat="1" ht="63" x14ac:dyDescent="0.25">
      <c r="A203" s="36" t="s">
        <v>984</v>
      </c>
      <c r="B203" s="37">
        <v>4</v>
      </c>
      <c r="C203" s="38" t="s">
        <v>985</v>
      </c>
      <c r="D203" s="39">
        <v>86</v>
      </c>
      <c r="E203" s="11"/>
      <c r="F203" s="30"/>
    </row>
    <row r="204" spans="1:6" s="24" customFormat="1" ht="42" x14ac:dyDescent="0.25">
      <c r="A204" s="36" t="s">
        <v>986</v>
      </c>
      <c r="B204" s="37">
        <v>4</v>
      </c>
      <c r="C204" s="38" t="s">
        <v>985</v>
      </c>
      <c r="D204" s="39">
        <v>53</v>
      </c>
      <c r="E204" s="11"/>
      <c r="F204" s="30"/>
    </row>
    <row r="205" spans="1:6" s="24" customFormat="1" ht="63" x14ac:dyDescent="0.25">
      <c r="A205" s="36" t="s">
        <v>987</v>
      </c>
      <c r="B205" s="37">
        <v>4</v>
      </c>
      <c r="C205" s="38" t="s">
        <v>988</v>
      </c>
      <c r="D205" s="39">
        <v>34</v>
      </c>
      <c r="E205" s="11"/>
      <c r="F205" s="30"/>
    </row>
    <row r="206" spans="1:6" s="24" customFormat="1" ht="63" x14ac:dyDescent="0.25">
      <c r="A206" s="36" t="s">
        <v>981</v>
      </c>
      <c r="B206" s="37">
        <v>4</v>
      </c>
      <c r="C206" s="38" t="s">
        <v>989</v>
      </c>
      <c r="D206" s="39">
        <v>74</v>
      </c>
      <c r="E206" s="11"/>
      <c r="F206" s="30"/>
    </row>
    <row r="207" spans="1:6" s="24" customFormat="1" ht="63" x14ac:dyDescent="0.25">
      <c r="A207" s="36" t="s">
        <v>990</v>
      </c>
      <c r="B207" s="37" t="s">
        <v>11</v>
      </c>
      <c r="C207" s="38" t="s">
        <v>991</v>
      </c>
      <c r="D207" s="39">
        <v>120</v>
      </c>
      <c r="E207" s="11"/>
      <c r="F207" s="30"/>
    </row>
    <row r="208" spans="1:6" s="24" customFormat="1" ht="63" x14ac:dyDescent="0.25">
      <c r="A208" s="36" t="s">
        <v>990</v>
      </c>
      <c r="B208" s="37" t="s">
        <v>11</v>
      </c>
      <c r="C208" s="38" t="s">
        <v>991</v>
      </c>
      <c r="D208" s="39">
        <v>120</v>
      </c>
      <c r="E208" s="11"/>
      <c r="F208" s="30"/>
    </row>
    <row r="209" spans="1:6" s="24" customFormat="1" ht="63" x14ac:dyDescent="0.25">
      <c r="A209" s="36" t="s">
        <v>990</v>
      </c>
      <c r="B209" s="37" t="s">
        <v>11</v>
      </c>
      <c r="C209" s="38" t="s">
        <v>991</v>
      </c>
      <c r="D209" s="39">
        <v>33</v>
      </c>
      <c r="E209" s="11"/>
      <c r="F209" s="30"/>
    </row>
    <row r="210" spans="1:6" s="24" customFormat="1" ht="63" x14ac:dyDescent="0.25">
      <c r="A210" s="36" t="s">
        <v>958</v>
      </c>
      <c r="B210" s="37">
        <v>7</v>
      </c>
      <c r="C210" s="38" t="s">
        <v>992</v>
      </c>
      <c r="D210" s="39">
        <v>374</v>
      </c>
      <c r="E210" s="11"/>
      <c r="F210" s="30"/>
    </row>
    <row r="211" spans="1:6" s="24" customFormat="1" ht="63" x14ac:dyDescent="0.25">
      <c r="A211" s="36" t="s">
        <v>958</v>
      </c>
      <c r="B211" s="37">
        <v>7</v>
      </c>
      <c r="C211" s="38" t="s">
        <v>45</v>
      </c>
      <c r="D211" s="39">
        <v>374</v>
      </c>
      <c r="E211" s="11"/>
      <c r="F211" s="30"/>
    </row>
    <row r="212" spans="1:6" s="24" customFormat="1" ht="42" x14ac:dyDescent="0.25">
      <c r="A212" s="36" t="s">
        <v>941</v>
      </c>
      <c r="B212" s="37">
        <v>4</v>
      </c>
      <c r="C212" s="38" t="s">
        <v>942</v>
      </c>
      <c r="D212" s="39">
        <v>101</v>
      </c>
      <c r="E212" s="11"/>
      <c r="F212" s="30"/>
    </row>
    <row r="213" spans="1:6" s="24" customFormat="1" ht="63" x14ac:dyDescent="0.25">
      <c r="A213" s="36" t="s">
        <v>968</v>
      </c>
      <c r="B213" s="37">
        <v>4</v>
      </c>
      <c r="C213" s="38" t="s">
        <v>988</v>
      </c>
      <c r="D213" s="39">
        <v>116</v>
      </c>
      <c r="E213" s="11"/>
      <c r="F213" s="30"/>
    </row>
    <row r="214" spans="1:6" s="24" customFormat="1" ht="105" x14ac:dyDescent="0.25">
      <c r="A214" s="36" t="s">
        <v>993</v>
      </c>
      <c r="B214" s="37">
        <v>4</v>
      </c>
      <c r="C214" s="38" t="s">
        <v>994</v>
      </c>
      <c r="D214" s="39">
        <v>100</v>
      </c>
      <c r="E214" s="11"/>
      <c r="F214" s="30"/>
    </row>
    <row r="215" spans="1:6" s="24" customFormat="1" ht="84" x14ac:dyDescent="0.25">
      <c r="A215" s="36" t="s">
        <v>995</v>
      </c>
      <c r="B215" s="37">
        <v>4</v>
      </c>
      <c r="C215" s="38" t="s">
        <v>148</v>
      </c>
      <c r="D215" s="39">
        <v>30</v>
      </c>
      <c r="E215" s="11"/>
      <c r="F215" s="30"/>
    </row>
    <row r="216" spans="1:6" s="24" customFormat="1" ht="63" x14ac:dyDescent="0.25">
      <c r="A216" s="36" t="s">
        <v>996</v>
      </c>
      <c r="B216" s="37">
        <v>7</v>
      </c>
      <c r="C216" s="38" t="s">
        <v>45</v>
      </c>
      <c r="D216" s="39">
        <v>80</v>
      </c>
      <c r="E216" s="11"/>
      <c r="F216" s="30"/>
    </row>
    <row r="217" spans="1:6" s="24" customFormat="1" ht="84" x14ac:dyDescent="0.25">
      <c r="A217" s="36" t="s">
        <v>997</v>
      </c>
      <c r="B217" s="37">
        <v>7</v>
      </c>
      <c r="C217" s="38" t="s">
        <v>45</v>
      </c>
      <c r="D217" s="39">
        <v>150</v>
      </c>
      <c r="E217" s="11"/>
      <c r="F217" s="30"/>
    </row>
    <row r="218" spans="1:6" s="24" customFormat="1" ht="63" x14ac:dyDescent="0.25">
      <c r="A218" s="36" t="s">
        <v>987</v>
      </c>
      <c r="B218" s="37">
        <v>4</v>
      </c>
      <c r="C218" s="38" t="s">
        <v>988</v>
      </c>
      <c r="D218" s="39">
        <v>84</v>
      </c>
      <c r="E218" s="11"/>
      <c r="F218" s="30"/>
    </row>
    <row r="219" spans="1:6" s="24" customFormat="1" ht="84" x14ac:dyDescent="0.25">
      <c r="A219" s="36" t="s">
        <v>995</v>
      </c>
      <c r="B219" s="37">
        <v>4</v>
      </c>
      <c r="C219" s="38" t="s">
        <v>998</v>
      </c>
      <c r="D219" s="39">
        <v>31</v>
      </c>
      <c r="E219" s="11"/>
      <c r="F219" s="30"/>
    </row>
    <row r="220" spans="1:6" s="24" customFormat="1" ht="84" x14ac:dyDescent="0.25">
      <c r="A220" s="36" t="s">
        <v>995</v>
      </c>
      <c r="B220" s="37">
        <v>4</v>
      </c>
      <c r="C220" s="38" t="s">
        <v>998</v>
      </c>
      <c r="D220" s="39">
        <v>31</v>
      </c>
      <c r="E220" s="11"/>
      <c r="F220" s="30"/>
    </row>
    <row r="221" spans="1:6" s="24" customFormat="1" ht="84" x14ac:dyDescent="0.25">
      <c r="A221" s="36" t="s">
        <v>995</v>
      </c>
      <c r="B221" s="37">
        <v>4</v>
      </c>
      <c r="C221" s="38" t="s">
        <v>998</v>
      </c>
      <c r="D221" s="39">
        <v>31</v>
      </c>
      <c r="E221" s="11"/>
      <c r="F221" s="30"/>
    </row>
    <row r="222" spans="1:6" s="24" customFormat="1" ht="84" x14ac:dyDescent="0.25">
      <c r="A222" s="36" t="s">
        <v>995</v>
      </c>
      <c r="B222" s="37">
        <v>4</v>
      </c>
      <c r="C222" s="38" t="s">
        <v>998</v>
      </c>
      <c r="D222" s="39">
        <v>30</v>
      </c>
      <c r="E222" s="11"/>
      <c r="F222" s="30"/>
    </row>
    <row r="223" spans="1:6" s="24" customFormat="1" ht="42" x14ac:dyDescent="0.25">
      <c r="A223" s="36" t="s">
        <v>963</v>
      </c>
      <c r="B223" s="37">
        <v>4</v>
      </c>
      <c r="C223" s="38" t="s">
        <v>226</v>
      </c>
      <c r="D223" s="39">
        <v>8</v>
      </c>
      <c r="E223" s="11"/>
      <c r="F223" s="30"/>
    </row>
    <row r="224" spans="1:6" s="24" customFormat="1" ht="63" x14ac:dyDescent="0.25">
      <c r="A224" s="36" t="s">
        <v>999</v>
      </c>
      <c r="B224" s="37">
        <v>4</v>
      </c>
      <c r="C224" s="38" t="s">
        <v>1000</v>
      </c>
      <c r="D224" s="39">
        <v>70</v>
      </c>
      <c r="E224" s="11"/>
      <c r="F224" s="30"/>
    </row>
    <row r="225" spans="1:6" s="24" customFormat="1" ht="42" x14ac:dyDescent="0.25">
      <c r="A225" s="36" t="s">
        <v>1001</v>
      </c>
      <c r="B225" s="37">
        <v>4</v>
      </c>
      <c r="C225" s="38" t="s">
        <v>1002</v>
      </c>
      <c r="D225" s="39">
        <v>80</v>
      </c>
      <c r="E225" s="11"/>
      <c r="F225" s="30"/>
    </row>
    <row r="226" spans="1:6" s="24" customFormat="1" ht="126" x14ac:dyDescent="0.25">
      <c r="A226" s="36" t="s">
        <v>923</v>
      </c>
      <c r="B226" s="37">
        <v>4</v>
      </c>
      <c r="C226" s="38" t="s">
        <v>1002</v>
      </c>
      <c r="D226" s="39">
        <v>29</v>
      </c>
      <c r="E226" s="11"/>
      <c r="F226" s="30"/>
    </row>
    <row r="227" spans="1:6" s="24" customFormat="1" ht="42" x14ac:dyDescent="0.25">
      <c r="A227" s="36" t="s">
        <v>951</v>
      </c>
      <c r="B227" s="37">
        <v>4</v>
      </c>
      <c r="C227" s="38" t="s">
        <v>1003</v>
      </c>
      <c r="D227" s="39">
        <v>40</v>
      </c>
      <c r="E227" s="11"/>
      <c r="F227" s="30"/>
    </row>
    <row r="228" spans="1:6" s="24" customFormat="1" ht="63" x14ac:dyDescent="0.25">
      <c r="A228" s="36" t="s">
        <v>1004</v>
      </c>
      <c r="B228" s="37">
        <v>4</v>
      </c>
      <c r="C228" s="38" t="s">
        <v>1005</v>
      </c>
      <c r="D228" s="39">
        <v>18</v>
      </c>
      <c r="E228" s="11"/>
      <c r="F228" s="30"/>
    </row>
    <row r="229" spans="1:6" s="24" customFormat="1" ht="42" x14ac:dyDescent="0.25">
      <c r="A229" s="36" t="s">
        <v>1006</v>
      </c>
      <c r="B229" s="37">
        <v>4</v>
      </c>
      <c r="C229" s="38" t="s">
        <v>226</v>
      </c>
      <c r="D229" s="39">
        <v>120</v>
      </c>
      <c r="E229" s="11"/>
      <c r="F229" s="30"/>
    </row>
    <row r="230" spans="1:6" s="24" customFormat="1" ht="42" x14ac:dyDescent="0.25">
      <c r="A230" s="36" t="s">
        <v>1006</v>
      </c>
      <c r="B230" s="37">
        <v>4</v>
      </c>
      <c r="C230" s="38" t="s">
        <v>226</v>
      </c>
      <c r="D230" s="39">
        <v>21</v>
      </c>
      <c r="E230" s="11"/>
      <c r="F230" s="30"/>
    </row>
    <row r="231" spans="1:6" s="24" customFormat="1" ht="63" x14ac:dyDescent="0.25">
      <c r="A231" s="36" t="s">
        <v>1007</v>
      </c>
      <c r="B231" s="37">
        <v>4</v>
      </c>
      <c r="C231" s="38" t="s">
        <v>1008</v>
      </c>
      <c r="D231" s="39">
        <v>50</v>
      </c>
      <c r="E231" s="11"/>
      <c r="F231" s="30"/>
    </row>
    <row r="232" spans="1:6" s="24" customFormat="1" ht="42" x14ac:dyDescent="0.25">
      <c r="A232" s="36" t="s">
        <v>1009</v>
      </c>
      <c r="B232" s="37">
        <v>4</v>
      </c>
      <c r="C232" s="38" t="s">
        <v>1010</v>
      </c>
      <c r="D232" s="39">
        <v>90</v>
      </c>
      <c r="E232" s="11"/>
      <c r="F232" s="30"/>
    </row>
    <row r="233" spans="1:6" s="24" customFormat="1" ht="84" x14ac:dyDescent="0.25">
      <c r="A233" s="36" t="s">
        <v>932</v>
      </c>
      <c r="B233" s="37">
        <v>4</v>
      </c>
      <c r="C233" s="38" t="s">
        <v>1010</v>
      </c>
      <c r="D233" s="39">
        <v>26</v>
      </c>
      <c r="E233" s="11"/>
      <c r="F233" s="30"/>
    </row>
    <row r="234" spans="1:6" s="24" customFormat="1" ht="84" x14ac:dyDescent="0.25">
      <c r="A234" s="36" t="s">
        <v>995</v>
      </c>
      <c r="B234" s="37">
        <v>4</v>
      </c>
      <c r="C234" s="38" t="s">
        <v>226</v>
      </c>
      <c r="D234" s="39">
        <v>4</v>
      </c>
      <c r="E234" s="11"/>
      <c r="F234" s="30"/>
    </row>
    <row r="235" spans="1:6" s="24" customFormat="1" ht="126" x14ac:dyDescent="0.25">
      <c r="A235" s="36" t="s">
        <v>923</v>
      </c>
      <c r="B235" s="37">
        <v>4</v>
      </c>
      <c r="C235" s="38" t="s">
        <v>1011</v>
      </c>
      <c r="D235" s="39">
        <v>96</v>
      </c>
      <c r="E235" s="11"/>
      <c r="F235" s="30"/>
    </row>
    <row r="236" spans="1:6" s="24" customFormat="1" ht="42" x14ac:dyDescent="0.25">
      <c r="A236" s="36" t="s">
        <v>1001</v>
      </c>
      <c r="B236" s="37">
        <v>4</v>
      </c>
      <c r="C236" s="38" t="s">
        <v>989</v>
      </c>
      <c r="D236" s="39">
        <v>48</v>
      </c>
      <c r="E236" s="11"/>
      <c r="F236" s="30"/>
    </row>
    <row r="237" spans="1:6" s="24" customFormat="1" ht="42" x14ac:dyDescent="0.25">
      <c r="A237" s="36" t="s">
        <v>1001</v>
      </c>
      <c r="B237" s="37">
        <v>4</v>
      </c>
      <c r="C237" s="38" t="s">
        <v>989</v>
      </c>
      <c r="D237" s="39">
        <v>34</v>
      </c>
      <c r="E237" s="11"/>
      <c r="F237" s="30"/>
    </row>
    <row r="238" spans="1:6" s="24" customFormat="1" ht="63" x14ac:dyDescent="0.25">
      <c r="A238" s="36" t="s">
        <v>984</v>
      </c>
      <c r="B238" s="37">
        <v>7</v>
      </c>
      <c r="C238" s="38" t="s">
        <v>45</v>
      </c>
      <c r="D238" s="39">
        <v>94</v>
      </c>
      <c r="E238" s="11"/>
      <c r="F238" s="30"/>
    </row>
    <row r="239" spans="1:6" s="24" customFormat="1" ht="42" x14ac:dyDescent="0.25">
      <c r="A239" s="36" t="s">
        <v>978</v>
      </c>
      <c r="B239" s="37">
        <v>4</v>
      </c>
      <c r="C239" s="38" t="s">
        <v>226</v>
      </c>
      <c r="D239" s="39">
        <v>30</v>
      </c>
      <c r="E239" s="11"/>
      <c r="F239" s="30"/>
    </row>
    <row r="240" spans="1:6" s="24" customFormat="1" ht="84" x14ac:dyDescent="0.25">
      <c r="A240" s="36" t="s">
        <v>1012</v>
      </c>
      <c r="B240" s="37">
        <v>4</v>
      </c>
      <c r="C240" s="38" t="s">
        <v>226</v>
      </c>
      <c r="D240" s="39">
        <v>48</v>
      </c>
      <c r="E240" s="11"/>
      <c r="F240" s="30"/>
    </row>
    <row r="241" spans="1:6" s="24" customFormat="1" ht="84" x14ac:dyDescent="0.25">
      <c r="A241" s="36" t="s">
        <v>1012</v>
      </c>
      <c r="B241" s="37">
        <v>4</v>
      </c>
      <c r="C241" s="38" t="s">
        <v>226</v>
      </c>
      <c r="D241" s="39">
        <v>49</v>
      </c>
      <c r="E241" s="11"/>
      <c r="F241" s="30"/>
    </row>
    <row r="242" spans="1:6" s="24" customFormat="1" ht="63" x14ac:dyDescent="0.25">
      <c r="A242" s="36" t="s">
        <v>925</v>
      </c>
      <c r="B242" s="37">
        <v>4</v>
      </c>
      <c r="C242" s="38" t="s">
        <v>962</v>
      </c>
      <c r="D242" s="39">
        <v>29</v>
      </c>
      <c r="E242" s="11"/>
      <c r="F242" s="30"/>
    </row>
    <row r="243" spans="1:6" s="24" customFormat="1" ht="63" x14ac:dyDescent="0.25">
      <c r="A243" s="36" t="s">
        <v>925</v>
      </c>
      <c r="B243" s="37">
        <v>7</v>
      </c>
      <c r="C243" s="38" t="s">
        <v>45</v>
      </c>
      <c r="D243" s="39">
        <v>65</v>
      </c>
      <c r="E243" s="11"/>
      <c r="F243" s="30"/>
    </row>
    <row r="244" spans="1:6" s="24" customFormat="1" ht="63" x14ac:dyDescent="0.25">
      <c r="A244" s="36" t="s">
        <v>1013</v>
      </c>
      <c r="B244" s="37">
        <v>4</v>
      </c>
      <c r="C244" s="38" t="s">
        <v>226</v>
      </c>
      <c r="D244" s="39">
        <v>38</v>
      </c>
      <c r="E244" s="11"/>
      <c r="F244" s="30"/>
    </row>
    <row r="245" spans="1:6" s="24" customFormat="1" ht="42" x14ac:dyDescent="0.25">
      <c r="A245" s="36" t="s">
        <v>1014</v>
      </c>
      <c r="B245" s="37">
        <v>4</v>
      </c>
      <c r="C245" s="38" t="s">
        <v>1015</v>
      </c>
      <c r="D245" s="39">
        <v>20</v>
      </c>
      <c r="E245" s="11"/>
      <c r="F245" s="30"/>
    </row>
    <row r="246" spans="1:6" s="24" customFormat="1" ht="63" x14ac:dyDescent="0.25">
      <c r="A246" s="36" t="s">
        <v>958</v>
      </c>
      <c r="B246" s="37">
        <v>4</v>
      </c>
      <c r="C246" s="38" t="s">
        <v>1016</v>
      </c>
      <c r="D246" s="39">
        <v>87</v>
      </c>
      <c r="E246" s="11"/>
      <c r="F246" s="30"/>
    </row>
    <row r="247" spans="1:6" s="24" customFormat="1" ht="63" x14ac:dyDescent="0.25">
      <c r="A247" s="36" t="s">
        <v>929</v>
      </c>
      <c r="B247" s="37">
        <v>4</v>
      </c>
      <c r="C247" s="38" t="s">
        <v>1017</v>
      </c>
      <c r="D247" s="39">
        <v>69</v>
      </c>
      <c r="E247" s="11"/>
      <c r="F247" s="30"/>
    </row>
    <row r="248" spans="1:6" s="24" customFormat="1" ht="42" x14ac:dyDescent="0.25">
      <c r="A248" s="36" t="s">
        <v>1018</v>
      </c>
      <c r="B248" s="37">
        <v>4.7</v>
      </c>
      <c r="C248" s="38" t="s">
        <v>1019</v>
      </c>
      <c r="D248" s="39">
        <v>199</v>
      </c>
      <c r="E248" s="11"/>
      <c r="F248" s="30"/>
    </row>
    <row r="249" spans="1:6" s="24" customFormat="1" ht="42" x14ac:dyDescent="0.25">
      <c r="A249" s="36" t="s">
        <v>1020</v>
      </c>
      <c r="B249" s="37">
        <v>4</v>
      </c>
      <c r="C249" s="38" t="s">
        <v>972</v>
      </c>
      <c r="D249" s="39">
        <v>63</v>
      </c>
      <c r="E249" s="11"/>
      <c r="F249" s="30"/>
    </row>
    <row r="250" spans="1:6" s="24" customFormat="1" ht="42" x14ac:dyDescent="0.25">
      <c r="A250" s="36" t="s">
        <v>978</v>
      </c>
      <c r="B250" s="37">
        <v>4</v>
      </c>
      <c r="C250" s="38" t="s">
        <v>226</v>
      </c>
      <c r="D250" s="39">
        <v>54</v>
      </c>
      <c r="E250" s="11"/>
      <c r="F250" s="30"/>
    </row>
    <row r="251" spans="1:6" s="24" customFormat="1" ht="147" x14ac:dyDescent="0.25">
      <c r="A251" s="36" t="s">
        <v>919</v>
      </c>
      <c r="B251" s="37">
        <v>4</v>
      </c>
      <c r="C251" s="38" t="s">
        <v>226</v>
      </c>
      <c r="D251" s="39">
        <v>141</v>
      </c>
      <c r="E251" s="11"/>
      <c r="F251" s="30"/>
    </row>
    <row r="252" spans="1:6" s="24" customFormat="1" ht="147" x14ac:dyDescent="0.25">
      <c r="A252" s="36" t="s">
        <v>919</v>
      </c>
      <c r="B252" s="37">
        <v>4</v>
      </c>
      <c r="C252" s="38" t="s">
        <v>226</v>
      </c>
      <c r="D252" s="39">
        <v>140</v>
      </c>
      <c r="E252" s="11"/>
      <c r="F252" s="30"/>
    </row>
    <row r="253" spans="1:6" s="24" customFormat="1" ht="63" x14ac:dyDescent="0.25">
      <c r="A253" s="36" t="s">
        <v>1013</v>
      </c>
      <c r="B253" s="37">
        <v>4</v>
      </c>
      <c r="C253" s="38" t="s">
        <v>972</v>
      </c>
      <c r="D253" s="39">
        <v>49</v>
      </c>
      <c r="E253" s="11"/>
      <c r="F253" s="30"/>
    </row>
    <row r="254" spans="1:6" s="24" customFormat="1" ht="63" x14ac:dyDescent="0.25">
      <c r="A254" s="36" t="s">
        <v>1013</v>
      </c>
      <c r="B254" s="37">
        <v>4</v>
      </c>
      <c r="C254" s="38" t="s">
        <v>1021</v>
      </c>
      <c r="D254" s="39">
        <v>113</v>
      </c>
      <c r="E254" s="11"/>
      <c r="F254" s="30"/>
    </row>
    <row r="255" spans="1:6" s="24" customFormat="1" ht="42" x14ac:dyDescent="0.25">
      <c r="A255" s="36" t="s">
        <v>1022</v>
      </c>
      <c r="B255" s="37">
        <v>4</v>
      </c>
      <c r="C255" s="38" t="s">
        <v>1023</v>
      </c>
      <c r="D255" s="39">
        <v>44</v>
      </c>
      <c r="E255" s="11"/>
      <c r="F255" s="30"/>
    </row>
    <row r="256" spans="1:6" s="24" customFormat="1" ht="63" x14ac:dyDescent="0.25">
      <c r="A256" s="36" t="s">
        <v>999</v>
      </c>
      <c r="B256" s="37">
        <v>7</v>
      </c>
      <c r="C256" s="38" t="s">
        <v>45</v>
      </c>
      <c r="D256" s="39">
        <v>89</v>
      </c>
      <c r="E256" s="11"/>
      <c r="F256" s="30"/>
    </row>
    <row r="257" spans="1:6" s="24" customFormat="1" ht="63" x14ac:dyDescent="0.25">
      <c r="A257" s="36" t="s">
        <v>1024</v>
      </c>
      <c r="B257" s="37">
        <v>4</v>
      </c>
      <c r="C257" s="38" t="s">
        <v>1025</v>
      </c>
      <c r="D257" s="39">
        <v>80</v>
      </c>
      <c r="E257" s="11"/>
      <c r="F257" s="30"/>
    </row>
    <row r="258" spans="1:6" s="24" customFormat="1" ht="63" x14ac:dyDescent="0.25">
      <c r="A258" s="36" t="s">
        <v>925</v>
      </c>
      <c r="B258" s="37">
        <v>4</v>
      </c>
      <c r="C258" s="38" t="s">
        <v>1026</v>
      </c>
      <c r="D258" s="39">
        <v>85</v>
      </c>
      <c r="E258" s="11"/>
      <c r="F258" s="30"/>
    </row>
    <row r="259" spans="1:6" s="24" customFormat="1" ht="42" x14ac:dyDescent="0.25">
      <c r="A259" s="36" t="s">
        <v>1027</v>
      </c>
      <c r="B259" s="37">
        <v>7</v>
      </c>
      <c r="C259" s="38" t="s">
        <v>45</v>
      </c>
      <c r="D259" s="39">
        <v>168</v>
      </c>
      <c r="E259" s="11"/>
      <c r="F259" s="30"/>
    </row>
    <row r="260" spans="1:6" s="24" customFormat="1" ht="42" x14ac:dyDescent="0.25">
      <c r="A260" s="36" t="s">
        <v>1028</v>
      </c>
      <c r="B260" s="37">
        <v>4</v>
      </c>
      <c r="C260" s="38" t="s">
        <v>1029</v>
      </c>
      <c r="D260" s="39">
        <v>30</v>
      </c>
      <c r="E260" s="11"/>
      <c r="F260" s="30"/>
    </row>
    <row r="261" spans="1:6" s="24" customFormat="1" ht="42" x14ac:dyDescent="0.25">
      <c r="A261" s="36" t="s">
        <v>1028</v>
      </c>
      <c r="B261" s="37">
        <v>4</v>
      </c>
      <c r="C261" s="38" t="s">
        <v>1029</v>
      </c>
      <c r="D261" s="39">
        <v>100</v>
      </c>
      <c r="E261" s="11"/>
      <c r="F261" s="30"/>
    </row>
    <row r="262" spans="1:6" s="24" customFormat="1" ht="63" x14ac:dyDescent="0.25">
      <c r="A262" s="36" t="s">
        <v>929</v>
      </c>
      <c r="B262" s="37">
        <v>7</v>
      </c>
      <c r="C262" s="38" t="s">
        <v>45</v>
      </c>
      <c r="D262" s="39">
        <v>46</v>
      </c>
      <c r="E262" s="11"/>
      <c r="F262" s="30"/>
    </row>
    <row r="263" spans="1:6" s="24" customFormat="1" ht="63" x14ac:dyDescent="0.25">
      <c r="A263" s="36" t="s">
        <v>929</v>
      </c>
      <c r="B263" s="37">
        <v>7</v>
      </c>
      <c r="C263" s="38" t="s">
        <v>45</v>
      </c>
      <c r="D263" s="39">
        <v>55</v>
      </c>
      <c r="E263" s="11"/>
      <c r="F263" s="30"/>
    </row>
    <row r="264" spans="1:6" s="24" customFormat="1" ht="42" x14ac:dyDescent="0.25">
      <c r="A264" s="36" t="s">
        <v>1030</v>
      </c>
      <c r="B264" s="37">
        <v>4</v>
      </c>
      <c r="C264" s="38" t="s">
        <v>1031</v>
      </c>
      <c r="D264" s="39">
        <v>112</v>
      </c>
      <c r="E264" s="11"/>
      <c r="F264" s="30"/>
    </row>
    <row r="265" spans="1:6" s="24" customFormat="1" ht="84" x14ac:dyDescent="0.25">
      <c r="A265" s="36" t="s">
        <v>1032</v>
      </c>
      <c r="B265" s="37">
        <v>4</v>
      </c>
      <c r="C265" s="38" t="s">
        <v>1031</v>
      </c>
      <c r="D265" s="39">
        <v>50</v>
      </c>
      <c r="E265" s="11"/>
      <c r="F265" s="30"/>
    </row>
    <row r="266" spans="1:6" s="24" customFormat="1" ht="42" x14ac:dyDescent="0.25">
      <c r="A266" s="36" t="s">
        <v>1020</v>
      </c>
      <c r="B266" s="37">
        <v>4</v>
      </c>
      <c r="C266" s="38" t="s">
        <v>1033</v>
      </c>
      <c r="D266" s="39">
        <v>14</v>
      </c>
      <c r="E266" s="11"/>
      <c r="F266" s="30"/>
    </row>
    <row r="267" spans="1:6" s="24" customFormat="1" ht="63" x14ac:dyDescent="0.25">
      <c r="A267" s="36" t="s">
        <v>1007</v>
      </c>
      <c r="B267" s="37">
        <v>4</v>
      </c>
      <c r="C267" s="38" t="s">
        <v>1034</v>
      </c>
      <c r="D267" s="39">
        <v>30</v>
      </c>
      <c r="E267" s="11"/>
      <c r="F267" s="30"/>
    </row>
    <row r="268" spans="1:6" s="24" customFormat="1" ht="63" x14ac:dyDescent="0.25">
      <c r="A268" s="36" t="s">
        <v>1035</v>
      </c>
      <c r="B268" s="37">
        <v>4</v>
      </c>
      <c r="C268" s="38" t="s">
        <v>226</v>
      </c>
      <c r="D268" s="39">
        <v>55</v>
      </c>
      <c r="E268" s="11"/>
      <c r="F268" s="30"/>
    </row>
    <row r="269" spans="1:6" s="24" customFormat="1" ht="42" x14ac:dyDescent="0.25">
      <c r="A269" s="36" t="s">
        <v>965</v>
      </c>
      <c r="B269" s="37">
        <v>4</v>
      </c>
      <c r="C269" s="38" t="s">
        <v>226</v>
      </c>
      <c r="D269" s="39">
        <v>96</v>
      </c>
      <c r="E269" s="11"/>
      <c r="F269" s="30"/>
    </row>
    <row r="270" spans="1:6" s="24" customFormat="1" ht="84" x14ac:dyDescent="0.25">
      <c r="A270" s="36" t="s">
        <v>1036</v>
      </c>
      <c r="B270" s="37">
        <v>4</v>
      </c>
      <c r="C270" s="38" t="s">
        <v>226</v>
      </c>
      <c r="D270" s="39">
        <v>20</v>
      </c>
      <c r="E270" s="11"/>
      <c r="F270" s="30"/>
    </row>
    <row r="271" spans="1:6" s="24" customFormat="1" ht="63" x14ac:dyDescent="0.25">
      <c r="A271" s="36" t="s">
        <v>1035</v>
      </c>
      <c r="B271" s="37">
        <v>4</v>
      </c>
      <c r="C271" s="38" t="s">
        <v>226</v>
      </c>
      <c r="D271" s="39">
        <v>54</v>
      </c>
      <c r="E271" s="11"/>
      <c r="F271" s="30"/>
    </row>
    <row r="272" spans="1:6" s="24" customFormat="1" ht="147" x14ac:dyDescent="0.25">
      <c r="A272" s="36" t="s">
        <v>1037</v>
      </c>
      <c r="B272" s="37">
        <v>4</v>
      </c>
      <c r="C272" s="38" t="s">
        <v>226</v>
      </c>
      <c r="D272" s="39">
        <v>5</v>
      </c>
      <c r="E272" s="11"/>
      <c r="F272" s="30"/>
    </row>
    <row r="273" spans="1:6" s="24" customFormat="1" ht="63" x14ac:dyDescent="0.25">
      <c r="A273" s="36" t="s">
        <v>1038</v>
      </c>
      <c r="B273" s="37">
        <v>4</v>
      </c>
      <c r="C273" s="38" t="s">
        <v>1039</v>
      </c>
      <c r="D273" s="39">
        <v>120</v>
      </c>
      <c r="E273" s="11"/>
      <c r="F273" s="30"/>
    </row>
    <row r="274" spans="1:6" s="24" customFormat="1" ht="84" x14ac:dyDescent="0.25">
      <c r="A274" s="36" t="s">
        <v>1036</v>
      </c>
      <c r="B274" s="37">
        <v>4</v>
      </c>
      <c r="C274" s="38" t="s">
        <v>1040</v>
      </c>
      <c r="D274" s="39">
        <v>25</v>
      </c>
      <c r="E274" s="11"/>
      <c r="F274" s="30"/>
    </row>
    <row r="275" spans="1:6" s="24" customFormat="1" ht="63" x14ac:dyDescent="0.25">
      <c r="A275" s="36" t="s">
        <v>950</v>
      </c>
      <c r="B275" s="37">
        <v>4</v>
      </c>
      <c r="C275" s="38" t="s">
        <v>1040</v>
      </c>
      <c r="D275" s="39">
        <v>14</v>
      </c>
      <c r="E275" s="11"/>
      <c r="F275" s="30"/>
    </row>
    <row r="276" spans="1:6" s="24" customFormat="1" ht="147" x14ac:dyDescent="0.25">
      <c r="A276" s="36" t="s">
        <v>1037</v>
      </c>
      <c r="B276" s="37">
        <v>4</v>
      </c>
      <c r="C276" s="38" t="s">
        <v>1040</v>
      </c>
      <c r="D276" s="39">
        <v>12</v>
      </c>
      <c r="E276" s="11"/>
      <c r="F276" s="30"/>
    </row>
    <row r="277" spans="1:6" s="24" customFormat="1" ht="84" x14ac:dyDescent="0.25">
      <c r="A277" s="36" t="s">
        <v>1041</v>
      </c>
      <c r="B277" s="37"/>
      <c r="C277" s="38" t="s">
        <v>1042</v>
      </c>
      <c r="D277" s="39">
        <v>92</v>
      </c>
      <c r="E277" s="11"/>
      <c r="F277" s="30"/>
    </row>
    <row r="278" spans="1:6" s="24" customFormat="1" ht="63" x14ac:dyDescent="0.25">
      <c r="A278" s="36" t="s">
        <v>1043</v>
      </c>
      <c r="B278" s="37">
        <v>4</v>
      </c>
      <c r="C278" s="38" t="s">
        <v>226</v>
      </c>
      <c r="D278" s="39">
        <v>90</v>
      </c>
      <c r="E278" s="11"/>
      <c r="F278" s="30"/>
    </row>
    <row r="279" spans="1:6" s="24" customFormat="1" ht="63" x14ac:dyDescent="0.25">
      <c r="A279" s="36" t="s">
        <v>925</v>
      </c>
      <c r="B279" s="37">
        <v>4</v>
      </c>
      <c r="C279" s="38" t="s">
        <v>926</v>
      </c>
      <c r="D279" s="39">
        <v>170</v>
      </c>
      <c r="E279" s="11"/>
      <c r="F279" s="30"/>
    </row>
    <row r="280" spans="1:6" s="24" customFormat="1" ht="147" x14ac:dyDescent="0.25">
      <c r="A280" s="36" t="s">
        <v>1037</v>
      </c>
      <c r="B280" s="37">
        <v>4</v>
      </c>
      <c r="C280" s="38" t="s">
        <v>1040</v>
      </c>
      <c r="D280" s="39">
        <v>25</v>
      </c>
      <c r="E280" s="11"/>
      <c r="F280" s="30"/>
    </row>
    <row r="281" spans="1:6" s="24" customFormat="1" ht="63" x14ac:dyDescent="0.25">
      <c r="A281" s="36" t="s">
        <v>999</v>
      </c>
      <c r="B281" s="37">
        <v>4</v>
      </c>
      <c r="C281" s="38" t="s">
        <v>1044</v>
      </c>
      <c r="D281" s="39">
        <v>13</v>
      </c>
      <c r="E281" s="11"/>
      <c r="F281" s="30"/>
    </row>
    <row r="282" spans="1:6" s="24" customFormat="1" ht="63" x14ac:dyDescent="0.25">
      <c r="A282" s="36" t="s">
        <v>1035</v>
      </c>
      <c r="B282" s="37">
        <v>4</v>
      </c>
      <c r="C282" s="38" t="s">
        <v>226</v>
      </c>
      <c r="D282" s="39">
        <v>100</v>
      </c>
      <c r="E282" s="11"/>
      <c r="F282" s="30"/>
    </row>
    <row r="283" spans="1:6" s="24" customFormat="1" ht="63" x14ac:dyDescent="0.25">
      <c r="A283" s="36" t="s">
        <v>1035</v>
      </c>
      <c r="B283" s="37">
        <v>4</v>
      </c>
      <c r="C283" s="38" t="s">
        <v>226</v>
      </c>
      <c r="D283" s="39">
        <v>16</v>
      </c>
      <c r="E283" s="11"/>
      <c r="F283" s="30"/>
    </row>
    <row r="284" spans="1:6" s="24" customFormat="1" ht="63" x14ac:dyDescent="0.25">
      <c r="A284" s="36" t="s">
        <v>1035</v>
      </c>
      <c r="B284" s="37">
        <v>4</v>
      </c>
      <c r="C284" s="38" t="s">
        <v>226</v>
      </c>
      <c r="D284" s="39">
        <v>5</v>
      </c>
      <c r="E284" s="11"/>
      <c r="F284" s="30"/>
    </row>
    <row r="285" spans="1:6" s="24" customFormat="1" ht="42" x14ac:dyDescent="0.25">
      <c r="A285" s="36" t="s">
        <v>1045</v>
      </c>
      <c r="B285" s="37">
        <v>7.4</v>
      </c>
      <c r="C285" s="38" t="s">
        <v>1046</v>
      </c>
      <c r="D285" s="39">
        <v>167</v>
      </c>
      <c r="E285" s="11"/>
      <c r="F285" s="30"/>
    </row>
    <row r="286" spans="1:6" s="24" customFormat="1" ht="63" x14ac:dyDescent="0.25">
      <c r="A286" s="36" t="s">
        <v>1047</v>
      </c>
      <c r="B286" s="37">
        <v>7.4</v>
      </c>
      <c r="C286" s="38" t="s">
        <v>1048</v>
      </c>
      <c r="D286" s="39">
        <v>150</v>
      </c>
      <c r="E286" s="11"/>
      <c r="F286" s="30"/>
    </row>
    <row r="287" spans="1:6" s="24" customFormat="1" ht="63" x14ac:dyDescent="0.25">
      <c r="A287" s="36" t="s">
        <v>1049</v>
      </c>
      <c r="B287" s="37">
        <v>4</v>
      </c>
      <c r="C287" s="38" t="s">
        <v>226</v>
      </c>
      <c r="D287" s="39">
        <v>100</v>
      </c>
      <c r="E287" s="11"/>
      <c r="F287" s="30"/>
    </row>
    <row r="288" spans="1:6" s="24" customFormat="1" ht="84" x14ac:dyDescent="0.25">
      <c r="A288" s="36" t="s">
        <v>1050</v>
      </c>
      <c r="B288" s="37">
        <v>4</v>
      </c>
      <c r="C288" s="38" t="s">
        <v>1051</v>
      </c>
      <c r="D288" s="39">
        <v>72</v>
      </c>
      <c r="E288" s="11"/>
      <c r="F288" s="30"/>
    </row>
    <row r="289" spans="1:6" s="24" customFormat="1" ht="42" x14ac:dyDescent="0.25">
      <c r="A289" s="36" t="s">
        <v>1052</v>
      </c>
      <c r="B289" s="37">
        <v>4</v>
      </c>
      <c r="C289" s="38" t="s">
        <v>226</v>
      </c>
      <c r="D289" s="39">
        <v>125</v>
      </c>
      <c r="E289" s="11"/>
      <c r="F289" s="30"/>
    </row>
    <row r="290" spans="1:6" s="24" customFormat="1" ht="147" x14ac:dyDescent="0.25">
      <c r="A290" s="36" t="s">
        <v>1037</v>
      </c>
      <c r="B290" s="37">
        <v>4</v>
      </c>
      <c r="C290" s="38" t="s">
        <v>1040</v>
      </c>
      <c r="D290" s="39">
        <v>10</v>
      </c>
      <c r="E290" s="11"/>
      <c r="F290" s="30"/>
    </row>
    <row r="291" spans="1:6" s="24" customFormat="1" ht="42" x14ac:dyDescent="0.25">
      <c r="A291" s="36" t="s">
        <v>1045</v>
      </c>
      <c r="B291" s="37">
        <v>4</v>
      </c>
      <c r="C291" s="38" t="s">
        <v>226</v>
      </c>
      <c r="D291" s="39">
        <v>33</v>
      </c>
      <c r="E291" s="11"/>
      <c r="F291" s="30"/>
    </row>
    <row r="292" spans="1:6" s="24" customFormat="1" ht="84" x14ac:dyDescent="0.25">
      <c r="A292" s="36" t="s">
        <v>1053</v>
      </c>
      <c r="B292" s="37">
        <v>4</v>
      </c>
      <c r="C292" s="38" t="s">
        <v>1054</v>
      </c>
      <c r="D292" s="39">
        <v>55</v>
      </c>
      <c r="E292" s="11"/>
      <c r="F292" s="30"/>
    </row>
    <row r="293" spans="1:6" s="24" customFormat="1" ht="63" x14ac:dyDescent="0.25">
      <c r="A293" s="36" t="s">
        <v>1055</v>
      </c>
      <c r="B293" s="37">
        <v>4</v>
      </c>
      <c r="C293" s="38" t="s">
        <v>1056</v>
      </c>
      <c r="D293" s="39">
        <v>120</v>
      </c>
      <c r="E293" s="11"/>
      <c r="F293" s="30"/>
    </row>
    <row r="294" spans="1:6" s="24" customFormat="1" ht="63" x14ac:dyDescent="0.25">
      <c r="A294" s="36" t="s">
        <v>1057</v>
      </c>
      <c r="B294" s="37">
        <v>4</v>
      </c>
      <c r="C294" s="38" t="s">
        <v>1058</v>
      </c>
      <c r="D294" s="39">
        <v>39</v>
      </c>
      <c r="E294" s="11"/>
      <c r="F294" s="30"/>
    </row>
    <row r="295" spans="1:6" s="24" customFormat="1" ht="42" x14ac:dyDescent="0.25">
      <c r="A295" s="36" t="s">
        <v>1059</v>
      </c>
      <c r="B295" s="37">
        <v>4</v>
      </c>
      <c r="C295" s="38" t="s">
        <v>1060</v>
      </c>
      <c r="D295" s="39">
        <v>47</v>
      </c>
      <c r="E295" s="11"/>
      <c r="F295" s="30"/>
    </row>
    <row r="296" spans="1:6" s="24" customFormat="1" ht="63" x14ac:dyDescent="0.25">
      <c r="A296" s="36" t="s">
        <v>1061</v>
      </c>
      <c r="B296" s="37">
        <v>4</v>
      </c>
      <c r="C296" s="38" t="s">
        <v>1058</v>
      </c>
      <c r="D296" s="39">
        <v>27</v>
      </c>
      <c r="E296" s="11"/>
      <c r="F296" s="30"/>
    </row>
    <row r="297" spans="1:6" s="24" customFormat="1" ht="42" x14ac:dyDescent="0.25">
      <c r="A297" s="36" t="s">
        <v>1062</v>
      </c>
      <c r="B297" s="37">
        <v>4</v>
      </c>
      <c r="C297" s="38" t="s">
        <v>1058</v>
      </c>
      <c r="D297" s="39">
        <v>36</v>
      </c>
      <c r="E297" s="11"/>
      <c r="F297" s="30"/>
    </row>
    <row r="298" spans="1:6" s="24" customFormat="1" ht="147" x14ac:dyDescent="0.25">
      <c r="A298" s="36" t="s">
        <v>1037</v>
      </c>
      <c r="B298" s="37">
        <v>4</v>
      </c>
      <c r="C298" s="38" t="s">
        <v>1040</v>
      </c>
      <c r="D298" s="39">
        <v>5</v>
      </c>
      <c r="E298" s="11"/>
      <c r="F298" s="30"/>
    </row>
    <row r="299" spans="1:6" s="24" customFormat="1" ht="63" x14ac:dyDescent="0.25">
      <c r="A299" s="36" t="s">
        <v>1057</v>
      </c>
      <c r="B299" s="37">
        <v>4</v>
      </c>
      <c r="C299" s="38" t="s">
        <v>1058</v>
      </c>
      <c r="D299" s="39">
        <v>149</v>
      </c>
      <c r="E299" s="11"/>
      <c r="F299" s="30"/>
    </row>
    <row r="300" spans="1:6" s="24" customFormat="1" ht="42" x14ac:dyDescent="0.25">
      <c r="A300" s="36" t="s">
        <v>1063</v>
      </c>
      <c r="B300" s="37">
        <v>4</v>
      </c>
      <c r="C300" s="38" t="s">
        <v>1064</v>
      </c>
      <c r="D300" s="39">
        <v>104</v>
      </c>
      <c r="E300" s="11"/>
      <c r="F300" s="30"/>
    </row>
    <row r="301" spans="1:6" s="24" customFormat="1" ht="42" x14ac:dyDescent="0.25">
      <c r="A301" s="36" t="s">
        <v>1063</v>
      </c>
      <c r="B301" s="37">
        <v>4</v>
      </c>
      <c r="C301" s="38" t="s">
        <v>1064</v>
      </c>
      <c r="D301" s="39">
        <v>61</v>
      </c>
      <c r="E301" s="11"/>
      <c r="F301" s="30"/>
    </row>
    <row r="302" spans="1:6" s="24" customFormat="1" ht="42" x14ac:dyDescent="0.25">
      <c r="A302" s="36" t="s">
        <v>1065</v>
      </c>
      <c r="B302" s="37">
        <v>4</v>
      </c>
      <c r="C302" s="38" t="s">
        <v>1066</v>
      </c>
      <c r="D302" s="39">
        <v>23</v>
      </c>
      <c r="E302" s="11"/>
      <c r="F302" s="30"/>
    </row>
    <row r="303" spans="1:6" s="24" customFormat="1" ht="147" x14ac:dyDescent="0.25">
      <c r="A303" s="36" t="s">
        <v>1037</v>
      </c>
      <c r="B303" s="37">
        <v>4</v>
      </c>
      <c r="C303" s="38" t="s">
        <v>226</v>
      </c>
      <c r="D303" s="39">
        <v>4</v>
      </c>
      <c r="E303" s="11"/>
      <c r="F303" s="30"/>
    </row>
    <row r="304" spans="1:6" s="24" customFormat="1" ht="84" x14ac:dyDescent="0.25">
      <c r="A304" s="36" t="s">
        <v>995</v>
      </c>
      <c r="B304" s="37">
        <v>4</v>
      </c>
      <c r="C304" s="38" t="s">
        <v>226</v>
      </c>
      <c r="D304" s="39">
        <v>1</v>
      </c>
      <c r="E304" s="11"/>
      <c r="F304" s="30"/>
    </row>
    <row r="305" spans="1:6" s="24" customFormat="1" ht="42" x14ac:dyDescent="0.25">
      <c r="A305" s="36" t="s">
        <v>1067</v>
      </c>
      <c r="B305" s="37">
        <v>4</v>
      </c>
      <c r="C305" s="38" t="s">
        <v>226</v>
      </c>
      <c r="D305" s="39">
        <v>47</v>
      </c>
      <c r="E305" s="11"/>
      <c r="F305" s="30"/>
    </row>
    <row r="306" spans="1:6" s="24" customFormat="1" ht="42" x14ac:dyDescent="0.25">
      <c r="A306" s="36" t="s">
        <v>1068</v>
      </c>
      <c r="B306" s="37" t="s">
        <v>11</v>
      </c>
      <c r="C306" s="38" t="s">
        <v>1069</v>
      </c>
      <c r="D306" s="39">
        <v>46</v>
      </c>
      <c r="E306" s="11"/>
      <c r="F306" s="30"/>
    </row>
    <row r="307" spans="1:6" s="24" customFormat="1" ht="84" x14ac:dyDescent="0.25">
      <c r="A307" s="36" t="s">
        <v>1070</v>
      </c>
      <c r="B307" s="37">
        <v>4</v>
      </c>
      <c r="C307" s="38" t="s">
        <v>1071</v>
      </c>
      <c r="D307" s="39">
        <v>76</v>
      </c>
      <c r="E307" s="11"/>
      <c r="F307" s="30"/>
    </row>
    <row r="308" spans="1:6" s="24" customFormat="1" ht="84" x14ac:dyDescent="0.25">
      <c r="A308" s="36" t="s">
        <v>1070</v>
      </c>
      <c r="B308" s="37">
        <v>4</v>
      </c>
      <c r="C308" s="38" t="s">
        <v>1072</v>
      </c>
      <c r="D308" s="39">
        <v>26</v>
      </c>
      <c r="E308" s="11"/>
      <c r="F308" s="30"/>
    </row>
    <row r="309" spans="1:6" s="24" customFormat="1" ht="84" x14ac:dyDescent="0.25">
      <c r="A309" s="36" t="s">
        <v>1070</v>
      </c>
      <c r="B309" s="37">
        <v>4</v>
      </c>
      <c r="C309" s="38" t="s">
        <v>1072</v>
      </c>
      <c r="D309" s="39">
        <v>27</v>
      </c>
      <c r="E309" s="11"/>
      <c r="F309" s="30"/>
    </row>
    <row r="310" spans="1:6" s="24" customFormat="1" ht="84" x14ac:dyDescent="0.25">
      <c r="A310" s="36" t="s">
        <v>1070</v>
      </c>
      <c r="B310" s="37">
        <v>4</v>
      </c>
      <c r="C310" s="38" t="s">
        <v>1072</v>
      </c>
      <c r="D310" s="39">
        <v>25</v>
      </c>
      <c r="E310" s="11"/>
      <c r="F310" s="30"/>
    </row>
    <row r="311" spans="1:6" s="24" customFormat="1" ht="84" x14ac:dyDescent="0.25">
      <c r="A311" s="36" t="s">
        <v>1073</v>
      </c>
      <c r="B311" s="37">
        <v>4</v>
      </c>
      <c r="C311" s="38" t="s">
        <v>180</v>
      </c>
      <c r="D311" s="39">
        <v>78</v>
      </c>
      <c r="E311" s="11"/>
      <c r="F311" s="30"/>
    </row>
    <row r="312" spans="1:6" s="24" customFormat="1" ht="42" x14ac:dyDescent="0.25">
      <c r="A312" s="36" t="s">
        <v>1074</v>
      </c>
      <c r="B312" s="37">
        <v>4</v>
      </c>
      <c r="C312" s="38" t="s">
        <v>1075</v>
      </c>
      <c r="D312" s="39">
        <v>82</v>
      </c>
      <c r="E312" s="11"/>
      <c r="F312" s="30"/>
    </row>
    <row r="313" spans="1:6" s="24" customFormat="1" ht="63" x14ac:dyDescent="0.25">
      <c r="A313" s="36" t="s">
        <v>1076</v>
      </c>
      <c r="B313" s="37">
        <v>4</v>
      </c>
      <c r="C313" s="38" t="s">
        <v>1077</v>
      </c>
      <c r="D313" s="39">
        <v>97</v>
      </c>
      <c r="E313" s="11"/>
      <c r="F313" s="30"/>
    </row>
    <row r="314" spans="1:6" s="24" customFormat="1" ht="42" x14ac:dyDescent="0.25">
      <c r="A314" s="36" t="s">
        <v>1078</v>
      </c>
      <c r="B314" s="37">
        <v>7</v>
      </c>
      <c r="C314" s="38" t="s">
        <v>45</v>
      </c>
      <c r="D314" s="39">
        <v>194</v>
      </c>
      <c r="E314" s="11"/>
      <c r="F314" s="30"/>
    </row>
    <row r="315" spans="1:6" s="24" customFormat="1" ht="84" x14ac:dyDescent="0.25">
      <c r="A315" s="36" t="s">
        <v>1079</v>
      </c>
      <c r="B315" s="37">
        <v>4</v>
      </c>
      <c r="C315" s="38" t="s">
        <v>1077</v>
      </c>
      <c r="D315" s="39">
        <v>55</v>
      </c>
      <c r="E315" s="11"/>
      <c r="F315" s="30"/>
    </row>
    <row r="316" spans="1:6" s="24" customFormat="1" ht="63" x14ac:dyDescent="0.25">
      <c r="A316" s="36" t="s">
        <v>1080</v>
      </c>
      <c r="B316" s="37">
        <v>4</v>
      </c>
      <c r="C316" s="38" t="s">
        <v>1081</v>
      </c>
      <c r="D316" s="39">
        <v>93</v>
      </c>
      <c r="E316" s="11"/>
      <c r="F316" s="30"/>
    </row>
    <row r="317" spans="1:6" s="24" customFormat="1" ht="42" x14ac:dyDescent="0.25">
      <c r="A317" s="36" t="s">
        <v>1082</v>
      </c>
      <c r="B317" s="37" t="s">
        <v>1083</v>
      </c>
      <c r="C317" s="38" t="s">
        <v>1084</v>
      </c>
      <c r="D317" s="39">
        <v>251</v>
      </c>
      <c r="E317" s="11"/>
      <c r="F317" s="30"/>
    </row>
    <row r="318" spans="1:6" s="24" customFormat="1" ht="63" x14ac:dyDescent="0.25">
      <c r="A318" s="36" t="s">
        <v>1085</v>
      </c>
      <c r="B318" s="37">
        <v>4</v>
      </c>
      <c r="C318" s="38" t="s">
        <v>1086</v>
      </c>
      <c r="D318" s="39">
        <v>52</v>
      </c>
      <c r="E318" s="11"/>
      <c r="F318" s="30"/>
    </row>
    <row r="319" spans="1:6" s="24" customFormat="1" ht="105" x14ac:dyDescent="0.25">
      <c r="A319" s="36" t="s">
        <v>1087</v>
      </c>
      <c r="B319" s="37">
        <v>4</v>
      </c>
      <c r="C319" s="38" t="s">
        <v>1088</v>
      </c>
      <c r="D319" s="39">
        <v>124</v>
      </c>
      <c r="E319" s="11"/>
      <c r="F319" s="30"/>
    </row>
    <row r="320" spans="1:6" s="24" customFormat="1" ht="84" x14ac:dyDescent="0.25">
      <c r="A320" s="36" t="s">
        <v>1089</v>
      </c>
      <c r="B320" s="37">
        <v>4</v>
      </c>
      <c r="C320" s="38" t="s">
        <v>1077</v>
      </c>
      <c r="D320" s="39">
        <v>144</v>
      </c>
      <c r="E320" s="11"/>
      <c r="F320" s="30"/>
    </row>
    <row r="321" spans="1:6" s="24" customFormat="1" ht="42" x14ac:dyDescent="0.25">
      <c r="A321" s="36" t="s">
        <v>1090</v>
      </c>
      <c r="B321" s="37">
        <v>7</v>
      </c>
      <c r="C321" s="38" t="s">
        <v>45</v>
      </c>
      <c r="D321" s="39">
        <v>60</v>
      </c>
      <c r="E321" s="11"/>
      <c r="F321" s="30"/>
    </row>
    <row r="322" spans="1:6" s="24" customFormat="1" ht="42" x14ac:dyDescent="0.25">
      <c r="A322" s="36" t="s">
        <v>1090</v>
      </c>
      <c r="B322" s="37">
        <v>7</v>
      </c>
      <c r="C322" s="38" t="s">
        <v>45</v>
      </c>
      <c r="D322" s="39">
        <v>40</v>
      </c>
      <c r="E322" s="11"/>
      <c r="F322" s="30"/>
    </row>
    <row r="323" spans="1:6" s="24" customFormat="1" ht="42" x14ac:dyDescent="0.25">
      <c r="A323" s="36" t="s">
        <v>1082</v>
      </c>
      <c r="B323" s="37" t="s">
        <v>1083</v>
      </c>
      <c r="C323" s="38" t="s">
        <v>1091</v>
      </c>
      <c r="D323" s="39">
        <v>65</v>
      </c>
      <c r="E323" s="11"/>
      <c r="F323" s="30"/>
    </row>
    <row r="324" spans="1:6" s="24" customFormat="1" ht="42" x14ac:dyDescent="0.25">
      <c r="A324" s="36" t="s">
        <v>1082</v>
      </c>
      <c r="B324" s="37" t="s">
        <v>1083</v>
      </c>
      <c r="C324" s="38" t="s">
        <v>1091</v>
      </c>
      <c r="D324" s="39">
        <v>65</v>
      </c>
      <c r="E324" s="11"/>
      <c r="F324" s="30"/>
    </row>
    <row r="325" spans="1:6" s="24" customFormat="1" ht="63" x14ac:dyDescent="0.25">
      <c r="A325" s="36" t="s">
        <v>1092</v>
      </c>
      <c r="B325" s="37">
        <v>4</v>
      </c>
      <c r="C325" s="38" t="s">
        <v>180</v>
      </c>
      <c r="D325" s="39">
        <v>40</v>
      </c>
      <c r="E325" s="11"/>
      <c r="F325" s="30"/>
    </row>
    <row r="326" spans="1:6" s="24" customFormat="1" ht="63" x14ac:dyDescent="0.25">
      <c r="A326" s="36" t="s">
        <v>1093</v>
      </c>
      <c r="B326" s="37">
        <v>4</v>
      </c>
      <c r="C326" s="38" t="s">
        <v>1094</v>
      </c>
      <c r="D326" s="39">
        <v>151</v>
      </c>
      <c r="E326" s="11"/>
      <c r="F326" s="30"/>
    </row>
    <row r="327" spans="1:6" s="24" customFormat="1" ht="42" x14ac:dyDescent="0.25">
      <c r="A327" s="36" t="s">
        <v>1082</v>
      </c>
      <c r="B327" s="37" t="s">
        <v>1083</v>
      </c>
      <c r="C327" s="38" t="s">
        <v>1091</v>
      </c>
      <c r="D327" s="39">
        <v>141</v>
      </c>
      <c r="E327" s="11"/>
      <c r="F327" s="30"/>
    </row>
    <row r="328" spans="1:6" s="24" customFormat="1" ht="42" x14ac:dyDescent="0.25">
      <c r="A328" s="36" t="s">
        <v>1095</v>
      </c>
      <c r="B328" s="37" t="s">
        <v>1083</v>
      </c>
      <c r="C328" s="38" t="s">
        <v>1091</v>
      </c>
      <c r="D328" s="39">
        <v>65</v>
      </c>
      <c r="E328" s="11"/>
      <c r="F328" s="30"/>
    </row>
    <row r="329" spans="1:6" s="24" customFormat="1" ht="63" x14ac:dyDescent="0.25">
      <c r="A329" s="36" t="s">
        <v>1096</v>
      </c>
      <c r="B329" s="37">
        <v>4</v>
      </c>
      <c r="C329" s="38" t="s">
        <v>1097</v>
      </c>
      <c r="D329" s="39">
        <v>125</v>
      </c>
      <c r="E329" s="11"/>
      <c r="F329" s="30"/>
    </row>
    <row r="330" spans="1:6" s="24" customFormat="1" ht="42" x14ac:dyDescent="0.25">
      <c r="A330" s="36" t="s">
        <v>1098</v>
      </c>
      <c r="B330" s="37">
        <v>4</v>
      </c>
      <c r="C330" s="38" t="s">
        <v>1099</v>
      </c>
      <c r="D330" s="39">
        <v>3</v>
      </c>
      <c r="E330" s="11"/>
      <c r="F330" s="30"/>
    </row>
    <row r="331" spans="1:6" s="24" customFormat="1" ht="84" x14ac:dyDescent="0.25">
      <c r="A331" s="36" t="s">
        <v>1070</v>
      </c>
      <c r="B331" s="37">
        <v>4</v>
      </c>
      <c r="C331" s="38" t="s">
        <v>1100</v>
      </c>
      <c r="D331" s="39">
        <v>152</v>
      </c>
      <c r="E331" s="11"/>
      <c r="F331" s="30"/>
    </row>
    <row r="332" spans="1:6" s="24" customFormat="1" ht="42" x14ac:dyDescent="0.25">
      <c r="A332" s="36" t="s">
        <v>1098</v>
      </c>
      <c r="B332" s="37">
        <v>4</v>
      </c>
      <c r="C332" s="38" t="s">
        <v>120</v>
      </c>
      <c r="D332" s="39">
        <v>88</v>
      </c>
      <c r="E332" s="11"/>
      <c r="F332" s="30"/>
    </row>
    <row r="333" spans="1:6" s="24" customFormat="1" ht="84" x14ac:dyDescent="0.25">
      <c r="A333" s="36" t="s">
        <v>1101</v>
      </c>
      <c r="B333" s="37">
        <v>4</v>
      </c>
      <c r="C333" s="38" t="s">
        <v>1102</v>
      </c>
      <c r="D333" s="39">
        <v>137</v>
      </c>
      <c r="E333" s="11"/>
      <c r="F333" s="30"/>
    </row>
    <row r="334" spans="1:6" s="24" customFormat="1" ht="42" x14ac:dyDescent="0.25">
      <c r="A334" s="36" t="s">
        <v>1103</v>
      </c>
      <c r="B334" s="37">
        <v>4</v>
      </c>
      <c r="C334" s="38" t="s">
        <v>120</v>
      </c>
      <c r="D334" s="39">
        <v>64</v>
      </c>
      <c r="E334" s="11"/>
      <c r="F334" s="30"/>
    </row>
    <row r="335" spans="1:6" s="24" customFormat="1" ht="42" x14ac:dyDescent="0.25">
      <c r="A335" s="36" t="s">
        <v>1103</v>
      </c>
      <c r="B335" s="37">
        <v>4</v>
      </c>
      <c r="C335" s="38" t="s">
        <v>120</v>
      </c>
      <c r="D335" s="39">
        <v>118</v>
      </c>
      <c r="E335" s="11"/>
      <c r="F335" s="30"/>
    </row>
    <row r="336" spans="1:6" s="24" customFormat="1" ht="63" x14ac:dyDescent="0.25">
      <c r="A336" s="36" t="s">
        <v>1096</v>
      </c>
      <c r="B336" s="37">
        <v>4</v>
      </c>
      <c r="C336" s="38" t="s">
        <v>1104</v>
      </c>
      <c r="D336" s="39">
        <v>18</v>
      </c>
      <c r="E336" s="11"/>
      <c r="F336" s="30"/>
    </row>
    <row r="337" spans="1:6" s="24" customFormat="1" ht="63" x14ac:dyDescent="0.25">
      <c r="A337" s="36" t="s">
        <v>1096</v>
      </c>
      <c r="B337" s="37">
        <v>4</v>
      </c>
      <c r="C337" s="38" t="s">
        <v>1105</v>
      </c>
      <c r="D337" s="39">
        <v>49</v>
      </c>
      <c r="E337" s="11"/>
      <c r="F337" s="30"/>
    </row>
    <row r="338" spans="1:6" s="24" customFormat="1" ht="63" x14ac:dyDescent="0.25">
      <c r="A338" s="36" t="s">
        <v>1106</v>
      </c>
      <c r="B338" s="37">
        <v>4</v>
      </c>
      <c r="C338" s="38" t="s">
        <v>120</v>
      </c>
      <c r="D338" s="39">
        <v>60</v>
      </c>
      <c r="E338" s="11"/>
      <c r="F338" s="30"/>
    </row>
    <row r="339" spans="1:6" s="24" customFormat="1" ht="42" x14ac:dyDescent="0.25">
      <c r="A339" s="36" t="s">
        <v>1107</v>
      </c>
      <c r="B339" s="37">
        <v>4</v>
      </c>
      <c r="C339" s="38" t="s">
        <v>120</v>
      </c>
      <c r="D339" s="39">
        <v>53</v>
      </c>
      <c r="E339" s="11"/>
      <c r="F339" s="30"/>
    </row>
    <row r="340" spans="1:6" s="24" customFormat="1" ht="42" x14ac:dyDescent="0.25">
      <c r="A340" s="36" t="s">
        <v>1108</v>
      </c>
      <c r="B340" s="37">
        <v>7</v>
      </c>
      <c r="C340" s="38" t="s">
        <v>45</v>
      </c>
      <c r="D340" s="39">
        <v>57</v>
      </c>
      <c r="E340" s="11"/>
      <c r="F340" s="30"/>
    </row>
    <row r="341" spans="1:6" s="24" customFormat="1" ht="42" x14ac:dyDescent="0.25">
      <c r="A341" s="36" t="s">
        <v>1108</v>
      </c>
      <c r="B341" s="37">
        <v>7</v>
      </c>
      <c r="C341" s="38" t="s">
        <v>45</v>
      </c>
      <c r="D341" s="39">
        <v>97</v>
      </c>
      <c r="E341" s="11"/>
      <c r="F341" s="30"/>
    </row>
    <row r="342" spans="1:6" s="24" customFormat="1" ht="42" x14ac:dyDescent="0.25">
      <c r="A342" s="36" t="s">
        <v>1108</v>
      </c>
      <c r="B342" s="37">
        <v>7</v>
      </c>
      <c r="C342" s="38" t="s">
        <v>45</v>
      </c>
      <c r="D342" s="39">
        <v>92</v>
      </c>
      <c r="E342" s="11"/>
      <c r="F342" s="30"/>
    </row>
    <row r="343" spans="1:6" s="24" customFormat="1" ht="42" x14ac:dyDescent="0.25">
      <c r="A343" s="36" t="s">
        <v>1109</v>
      </c>
      <c r="B343" s="37">
        <v>4</v>
      </c>
      <c r="C343" s="38" t="s">
        <v>120</v>
      </c>
      <c r="D343" s="39">
        <v>154</v>
      </c>
      <c r="E343" s="11"/>
      <c r="F343" s="30"/>
    </row>
    <row r="344" spans="1:6" s="24" customFormat="1" ht="42" x14ac:dyDescent="0.25">
      <c r="A344" s="36" t="s">
        <v>1108</v>
      </c>
      <c r="B344" s="37">
        <v>7</v>
      </c>
      <c r="C344" s="38" t="s">
        <v>45</v>
      </c>
      <c r="D344" s="39">
        <v>37</v>
      </c>
      <c r="E344" s="11"/>
      <c r="F344" s="30"/>
    </row>
    <row r="345" spans="1:6" s="24" customFormat="1" ht="63" x14ac:dyDescent="0.25">
      <c r="A345" s="36" t="s">
        <v>1110</v>
      </c>
      <c r="B345" s="37">
        <v>4</v>
      </c>
      <c r="C345" s="38" t="s">
        <v>1111</v>
      </c>
      <c r="D345" s="39">
        <v>147</v>
      </c>
      <c r="E345" s="11"/>
      <c r="F345" s="30"/>
    </row>
    <row r="346" spans="1:6" s="24" customFormat="1" ht="42" x14ac:dyDescent="0.25">
      <c r="A346" s="36" t="s">
        <v>1112</v>
      </c>
      <c r="B346" s="37">
        <v>4</v>
      </c>
      <c r="C346" s="38" t="s">
        <v>120</v>
      </c>
      <c r="D346" s="39">
        <v>113</v>
      </c>
      <c r="E346" s="11"/>
      <c r="F346" s="30"/>
    </row>
    <row r="347" spans="1:6" s="24" customFormat="1" ht="42" x14ac:dyDescent="0.25">
      <c r="A347" s="36" t="s">
        <v>1113</v>
      </c>
      <c r="B347" s="37">
        <v>4</v>
      </c>
      <c r="C347" s="38" t="s">
        <v>120</v>
      </c>
      <c r="D347" s="39">
        <v>23</v>
      </c>
      <c r="E347" s="11"/>
      <c r="F347" s="30"/>
    </row>
    <row r="348" spans="1:6" s="24" customFormat="1" ht="63" x14ac:dyDescent="0.25">
      <c r="A348" s="36" t="s">
        <v>1096</v>
      </c>
      <c r="B348" s="37">
        <v>4</v>
      </c>
      <c r="C348" s="38" t="s">
        <v>1104</v>
      </c>
      <c r="D348" s="39">
        <v>18</v>
      </c>
      <c r="E348" s="11"/>
      <c r="F348" s="30"/>
    </row>
    <row r="349" spans="1:6" s="24" customFormat="1" ht="42" x14ac:dyDescent="0.25">
      <c r="A349" s="36" t="s">
        <v>1109</v>
      </c>
      <c r="B349" s="37">
        <v>4</v>
      </c>
      <c r="C349" s="38" t="s">
        <v>1114</v>
      </c>
      <c r="D349" s="39">
        <v>63</v>
      </c>
      <c r="E349" s="11"/>
      <c r="F349" s="30"/>
    </row>
    <row r="350" spans="1:6" s="24" customFormat="1" ht="84" x14ac:dyDescent="0.25">
      <c r="A350" s="36" t="s">
        <v>1115</v>
      </c>
      <c r="B350" s="37">
        <v>4</v>
      </c>
      <c r="C350" s="38" t="s">
        <v>120</v>
      </c>
      <c r="D350" s="39">
        <v>78</v>
      </c>
      <c r="E350" s="11"/>
      <c r="F350" s="30"/>
    </row>
    <row r="351" spans="1:6" s="24" customFormat="1" ht="63" x14ac:dyDescent="0.25">
      <c r="A351" s="36" t="s">
        <v>1116</v>
      </c>
      <c r="B351" s="37">
        <v>4</v>
      </c>
      <c r="C351" s="38" t="s">
        <v>1117</v>
      </c>
      <c r="D351" s="39">
        <v>58</v>
      </c>
      <c r="E351" s="11"/>
      <c r="F351" s="30"/>
    </row>
    <row r="352" spans="1:6" s="24" customFormat="1" ht="63" x14ac:dyDescent="0.25">
      <c r="A352" s="36" t="s">
        <v>1116</v>
      </c>
      <c r="B352" s="37">
        <v>4</v>
      </c>
      <c r="C352" s="38" t="s">
        <v>1118</v>
      </c>
      <c r="D352" s="39">
        <v>122</v>
      </c>
      <c r="E352" s="11"/>
      <c r="F352" s="30"/>
    </row>
    <row r="353" spans="1:6" s="24" customFormat="1" ht="42" x14ac:dyDescent="0.25">
      <c r="A353" s="36" t="s">
        <v>1082</v>
      </c>
      <c r="B353" s="37" t="s">
        <v>33</v>
      </c>
      <c r="C353" s="38" t="s">
        <v>1119</v>
      </c>
      <c r="D353" s="39">
        <v>38</v>
      </c>
      <c r="E353" s="11"/>
      <c r="F353" s="30"/>
    </row>
    <row r="354" spans="1:6" s="24" customFormat="1" ht="63" x14ac:dyDescent="0.25">
      <c r="A354" s="36" t="s">
        <v>1106</v>
      </c>
      <c r="B354" s="37">
        <v>4</v>
      </c>
      <c r="C354" s="38" t="s">
        <v>120</v>
      </c>
      <c r="D354" s="39">
        <v>155</v>
      </c>
      <c r="E354" s="11"/>
      <c r="F354" s="30"/>
    </row>
    <row r="355" spans="1:6" s="24" customFormat="1" ht="105" x14ac:dyDescent="0.25">
      <c r="A355" s="36" t="s">
        <v>1120</v>
      </c>
      <c r="B355" s="37">
        <v>7</v>
      </c>
      <c r="C355" s="38" t="s">
        <v>45</v>
      </c>
      <c r="D355" s="39">
        <v>90</v>
      </c>
      <c r="E355" s="11"/>
      <c r="F355" s="30"/>
    </row>
    <row r="356" spans="1:6" s="24" customFormat="1" ht="105" x14ac:dyDescent="0.25">
      <c r="A356" s="36" t="s">
        <v>1120</v>
      </c>
      <c r="B356" s="37">
        <v>7</v>
      </c>
      <c r="C356" s="38" t="s">
        <v>45</v>
      </c>
      <c r="D356" s="39">
        <v>90</v>
      </c>
      <c r="E356" s="11"/>
      <c r="F356" s="30"/>
    </row>
    <row r="357" spans="1:6" s="24" customFormat="1" ht="105" x14ac:dyDescent="0.25">
      <c r="A357" s="36" t="s">
        <v>1121</v>
      </c>
      <c r="B357" s="37">
        <v>7</v>
      </c>
      <c r="C357" s="38" t="s">
        <v>45</v>
      </c>
      <c r="D357" s="39">
        <v>90</v>
      </c>
      <c r="E357" s="11"/>
      <c r="F357" s="30"/>
    </row>
    <row r="358" spans="1:6" s="24" customFormat="1" ht="105" x14ac:dyDescent="0.25">
      <c r="A358" s="36" t="s">
        <v>1121</v>
      </c>
      <c r="B358" s="37">
        <v>7</v>
      </c>
      <c r="C358" s="38" t="s">
        <v>45</v>
      </c>
      <c r="D358" s="39">
        <v>90</v>
      </c>
      <c r="E358" s="11"/>
      <c r="F358" s="30"/>
    </row>
    <row r="359" spans="1:6" s="24" customFormat="1" ht="63" x14ac:dyDescent="0.25">
      <c r="A359" s="36" t="s">
        <v>1106</v>
      </c>
      <c r="B359" s="37">
        <v>4</v>
      </c>
      <c r="C359" s="38" t="s">
        <v>120</v>
      </c>
      <c r="D359" s="39">
        <v>39</v>
      </c>
      <c r="E359" s="11"/>
      <c r="F359" s="30"/>
    </row>
    <row r="360" spans="1:6" s="24" customFormat="1" ht="63" x14ac:dyDescent="0.25">
      <c r="A360" s="36" t="s">
        <v>1122</v>
      </c>
      <c r="B360" s="37">
        <v>4</v>
      </c>
      <c r="C360" s="38" t="s">
        <v>120</v>
      </c>
      <c r="D360" s="39">
        <v>46</v>
      </c>
      <c r="E360" s="11"/>
      <c r="F360" s="30"/>
    </row>
    <row r="361" spans="1:6" s="24" customFormat="1" ht="63" x14ac:dyDescent="0.25">
      <c r="A361" s="36" t="s">
        <v>1096</v>
      </c>
      <c r="B361" s="37">
        <v>4</v>
      </c>
      <c r="C361" s="38" t="s">
        <v>1097</v>
      </c>
      <c r="D361" s="39">
        <v>29</v>
      </c>
      <c r="E361" s="11"/>
      <c r="F361" s="30"/>
    </row>
    <row r="362" spans="1:6" s="24" customFormat="1" ht="42" x14ac:dyDescent="0.25">
      <c r="A362" s="36" t="s">
        <v>1123</v>
      </c>
      <c r="B362" s="37">
        <v>7</v>
      </c>
      <c r="C362" s="38" t="s">
        <v>45</v>
      </c>
      <c r="D362" s="39">
        <v>39</v>
      </c>
      <c r="E362" s="11"/>
      <c r="F362" s="30"/>
    </row>
    <row r="363" spans="1:6" s="24" customFormat="1" ht="63" x14ac:dyDescent="0.25">
      <c r="A363" s="36" t="s">
        <v>1096</v>
      </c>
      <c r="B363" s="37">
        <v>4</v>
      </c>
      <c r="C363" s="38" t="s">
        <v>1097</v>
      </c>
      <c r="D363" s="39">
        <v>40</v>
      </c>
      <c r="E363" s="11"/>
      <c r="F363" s="30"/>
    </row>
    <row r="364" spans="1:6" s="24" customFormat="1" ht="63" x14ac:dyDescent="0.25">
      <c r="A364" s="36" t="s">
        <v>1096</v>
      </c>
      <c r="B364" s="37">
        <v>4</v>
      </c>
      <c r="C364" s="38" t="s">
        <v>1097</v>
      </c>
      <c r="D364" s="39">
        <v>40</v>
      </c>
      <c r="E364" s="11"/>
      <c r="F364" s="30"/>
    </row>
    <row r="365" spans="1:6" s="24" customFormat="1" ht="63" x14ac:dyDescent="0.25">
      <c r="A365" s="36" t="s">
        <v>1124</v>
      </c>
      <c r="B365" s="37">
        <v>4</v>
      </c>
      <c r="C365" s="38" t="s">
        <v>120</v>
      </c>
      <c r="D365" s="39">
        <v>9</v>
      </c>
      <c r="E365" s="11"/>
      <c r="F365" s="30"/>
    </row>
    <row r="366" spans="1:6" s="24" customFormat="1" ht="42" x14ac:dyDescent="0.25">
      <c r="A366" s="36" t="s">
        <v>1125</v>
      </c>
      <c r="B366" s="37">
        <v>4</v>
      </c>
      <c r="C366" s="38" t="s">
        <v>120</v>
      </c>
      <c r="D366" s="39">
        <v>153</v>
      </c>
      <c r="E366" s="11"/>
      <c r="F366" s="30"/>
    </row>
    <row r="367" spans="1:6" s="24" customFormat="1" ht="63" x14ac:dyDescent="0.25">
      <c r="A367" s="36" t="s">
        <v>1126</v>
      </c>
      <c r="B367" s="37">
        <v>4</v>
      </c>
      <c r="C367" s="38" t="s">
        <v>120</v>
      </c>
      <c r="D367" s="39">
        <v>71</v>
      </c>
      <c r="E367" s="11"/>
      <c r="F367" s="30"/>
    </row>
    <row r="368" spans="1:6" s="24" customFormat="1" ht="42" x14ac:dyDescent="0.25">
      <c r="A368" s="36" t="s">
        <v>1127</v>
      </c>
      <c r="B368" s="37">
        <v>4</v>
      </c>
      <c r="C368" s="38" t="s">
        <v>120</v>
      </c>
      <c r="D368" s="39">
        <v>57</v>
      </c>
      <c r="E368" s="11"/>
      <c r="F368" s="30"/>
    </row>
    <row r="369" spans="1:6" s="24" customFormat="1" ht="42" x14ac:dyDescent="0.25">
      <c r="A369" s="36" t="s">
        <v>1128</v>
      </c>
      <c r="B369" s="37">
        <v>4</v>
      </c>
      <c r="C369" s="38" t="s">
        <v>148</v>
      </c>
      <c r="D369" s="39">
        <v>17</v>
      </c>
      <c r="E369" s="11"/>
      <c r="F369" s="30"/>
    </row>
    <row r="370" spans="1:6" s="24" customFormat="1" ht="42" x14ac:dyDescent="0.25">
      <c r="A370" s="36" t="s">
        <v>1129</v>
      </c>
      <c r="B370" s="37">
        <v>4</v>
      </c>
      <c r="C370" s="38" t="s">
        <v>120</v>
      </c>
      <c r="D370" s="39">
        <v>28</v>
      </c>
      <c r="E370" s="11"/>
      <c r="F370" s="30"/>
    </row>
    <row r="371" spans="1:6" s="24" customFormat="1" ht="42" x14ac:dyDescent="0.25">
      <c r="A371" s="36" t="s">
        <v>1129</v>
      </c>
      <c r="B371" s="37">
        <v>4</v>
      </c>
      <c r="C371" s="38" t="s">
        <v>120</v>
      </c>
      <c r="D371" s="39">
        <v>109</v>
      </c>
      <c r="E371" s="11"/>
      <c r="F371" s="30"/>
    </row>
    <row r="372" spans="1:6" s="24" customFormat="1" ht="63" x14ac:dyDescent="0.25">
      <c r="A372" s="36" t="s">
        <v>1130</v>
      </c>
      <c r="B372" s="37">
        <v>4</v>
      </c>
      <c r="C372" s="38" t="s">
        <v>120</v>
      </c>
      <c r="D372" s="39">
        <v>78</v>
      </c>
      <c r="E372" s="11"/>
      <c r="F372" s="30"/>
    </row>
    <row r="373" spans="1:6" s="24" customFormat="1" ht="63" x14ac:dyDescent="0.25">
      <c r="A373" s="36" t="s">
        <v>1131</v>
      </c>
      <c r="B373" s="37">
        <v>4</v>
      </c>
      <c r="C373" s="38" t="s">
        <v>120</v>
      </c>
      <c r="D373" s="39">
        <v>17</v>
      </c>
      <c r="E373" s="11"/>
      <c r="F373" s="30"/>
    </row>
    <row r="374" spans="1:6" s="24" customFormat="1" ht="63" x14ac:dyDescent="0.25">
      <c r="A374" s="36" t="s">
        <v>1132</v>
      </c>
      <c r="B374" s="37">
        <v>4</v>
      </c>
      <c r="C374" s="38" t="s">
        <v>120</v>
      </c>
      <c r="D374" s="39">
        <v>110</v>
      </c>
      <c r="E374" s="11"/>
      <c r="F374" s="30"/>
    </row>
    <row r="375" spans="1:6" s="24" customFormat="1" ht="63" x14ac:dyDescent="0.25">
      <c r="A375" s="36" t="s">
        <v>1133</v>
      </c>
      <c r="B375" s="37">
        <v>4</v>
      </c>
      <c r="C375" s="38" t="s">
        <v>120</v>
      </c>
      <c r="D375" s="39">
        <v>89</v>
      </c>
      <c r="E375" s="11"/>
      <c r="F375" s="30"/>
    </row>
    <row r="376" spans="1:6" s="24" customFormat="1" ht="63" x14ac:dyDescent="0.25">
      <c r="A376" s="36" t="s">
        <v>1134</v>
      </c>
      <c r="B376" s="37">
        <v>4</v>
      </c>
      <c r="C376" s="38" t="s">
        <v>120</v>
      </c>
      <c r="D376" s="39">
        <v>90</v>
      </c>
      <c r="E376" s="11"/>
      <c r="F376" s="30"/>
    </row>
    <row r="377" spans="1:6" s="24" customFormat="1" ht="63" x14ac:dyDescent="0.25">
      <c r="A377" s="36" t="s">
        <v>1135</v>
      </c>
      <c r="B377" s="37">
        <v>4</v>
      </c>
      <c r="C377" s="38" t="s">
        <v>120</v>
      </c>
      <c r="D377" s="39">
        <v>62</v>
      </c>
      <c r="E377" s="11"/>
      <c r="F377" s="30"/>
    </row>
    <row r="378" spans="1:6" s="24" customFormat="1" ht="63" x14ac:dyDescent="0.25">
      <c r="A378" s="36" t="s">
        <v>1136</v>
      </c>
      <c r="B378" s="37">
        <v>4</v>
      </c>
      <c r="C378" s="38" t="s">
        <v>120</v>
      </c>
      <c r="D378" s="39">
        <v>62</v>
      </c>
      <c r="E378" s="11"/>
      <c r="F378" s="30"/>
    </row>
    <row r="379" spans="1:6" s="24" customFormat="1" ht="84" x14ac:dyDescent="0.25">
      <c r="A379" s="36" t="s">
        <v>1137</v>
      </c>
      <c r="B379" s="37">
        <v>4</v>
      </c>
      <c r="C379" s="38" t="s">
        <v>120</v>
      </c>
      <c r="D379" s="39">
        <v>59</v>
      </c>
      <c r="E379" s="11"/>
      <c r="F379" s="30"/>
    </row>
    <row r="380" spans="1:6" s="24" customFormat="1" ht="63" x14ac:dyDescent="0.25">
      <c r="A380" s="36" t="s">
        <v>1138</v>
      </c>
      <c r="B380" s="37">
        <v>4</v>
      </c>
      <c r="C380" s="38" t="s">
        <v>120</v>
      </c>
      <c r="D380" s="39">
        <v>121</v>
      </c>
      <c r="E380" s="11"/>
      <c r="F380" s="30"/>
    </row>
    <row r="381" spans="1:6" s="24" customFormat="1" ht="63" x14ac:dyDescent="0.25">
      <c r="A381" s="36" t="s">
        <v>1139</v>
      </c>
      <c r="B381" s="37">
        <v>4</v>
      </c>
      <c r="C381" s="38" t="s">
        <v>120</v>
      </c>
      <c r="D381" s="39">
        <v>154</v>
      </c>
      <c r="E381" s="11"/>
      <c r="F381" s="30"/>
    </row>
    <row r="382" spans="1:6" s="24" customFormat="1" ht="42" x14ac:dyDescent="0.25">
      <c r="A382" s="36" t="s">
        <v>1140</v>
      </c>
      <c r="B382" s="37">
        <v>4</v>
      </c>
      <c r="C382" s="38" t="s">
        <v>120</v>
      </c>
      <c r="D382" s="39">
        <v>106</v>
      </c>
      <c r="E382" s="11"/>
      <c r="F382" s="30"/>
    </row>
    <row r="383" spans="1:6" s="24" customFormat="1" ht="63" x14ac:dyDescent="0.25">
      <c r="A383" s="36" t="s">
        <v>1139</v>
      </c>
      <c r="B383" s="37">
        <v>7</v>
      </c>
      <c r="C383" s="38" t="s">
        <v>45</v>
      </c>
      <c r="D383" s="39">
        <v>52</v>
      </c>
      <c r="E383" s="11"/>
      <c r="F383" s="30"/>
    </row>
    <row r="384" spans="1:6" s="24" customFormat="1" ht="63" x14ac:dyDescent="0.25">
      <c r="A384" s="36" t="s">
        <v>1141</v>
      </c>
      <c r="B384" s="37">
        <v>7</v>
      </c>
      <c r="C384" s="38" t="s">
        <v>45</v>
      </c>
      <c r="D384" s="39">
        <v>10</v>
      </c>
      <c r="E384" s="11"/>
      <c r="F384" s="30"/>
    </row>
    <row r="385" spans="1:6" s="24" customFormat="1" ht="42" x14ac:dyDescent="0.25">
      <c r="A385" s="36" t="s">
        <v>1142</v>
      </c>
      <c r="B385" s="37">
        <v>4</v>
      </c>
      <c r="C385" s="38" t="s">
        <v>120</v>
      </c>
      <c r="D385" s="39">
        <v>88</v>
      </c>
      <c r="E385" s="11"/>
      <c r="F385" s="30"/>
    </row>
    <row r="386" spans="1:6" s="24" customFormat="1" ht="105" x14ac:dyDescent="0.25">
      <c r="A386" s="36" t="s">
        <v>1143</v>
      </c>
      <c r="B386" s="37">
        <v>4</v>
      </c>
      <c r="C386" s="38" t="s">
        <v>120</v>
      </c>
      <c r="D386" s="39">
        <v>10</v>
      </c>
      <c r="E386" s="11"/>
      <c r="F386" s="30"/>
    </row>
    <row r="387" spans="1:6" s="24" customFormat="1" ht="63" x14ac:dyDescent="0.25">
      <c r="A387" s="36" t="s">
        <v>1144</v>
      </c>
      <c r="B387" s="37">
        <v>4</v>
      </c>
      <c r="C387" s="38" t="s">
        <v>120</v>
      </c>
      <c r="D387" s="39">
        <v>70</v>
      </c>
      <c r="E387" s="11"/>
      <c r="F387" s="30"/>
    </row>
    <row r="388" spans="1:6" s="24" customFormat="1" ht="63" x14ac:dyDescent="0.25">
      <c r="A388" s="36" t="s">
        <v>1145</v>
      </c>
      <c r="B388" s="37">
        <v>7</v>
      </c>
      <c r="C388" s="38" t="s">
        <v>45</v>
      </c>
      <c r="D388" s="39">
        <v>6</v>
      </c>
      <c r="E388" s="11"/>
      <c r="F388" s="30"/>
    </row>
    <row r="389" spans="1:6" s="24" customFormat="1" ht="84" x14ac:dyDescent="0.25">
      <c r="A389" s="36" t="s">
        <v>1146</v>
      </c>
      <c r="B389" s="37">
        <v>7</v>
      </c>
      <c r="C389" s="38" t="s">
        <v>45</v>
      </c>
      <c r="D389" s="39">
        <v>94</v>
      </c>
      <c r="E389" s="11"/>
      <c r="F389" s="30"/>
    </row>
    <row r="390" spans="1:6" s="24" customFormat="1" ht="84" x14ac:dyDescent="0.25">
      <c r="A390" s="36" t="s">
        <v>1147</v>
      </c>
      <c r="B390" s="37">
        <v>4</v>
      </c>
      <c r="C390" s="38" t="s">
        <v>120</v>
      </c>
      <c r="D390" s="39">
        <v>60</v>
      </c>
      <c r="E390" s="11"/>
      <c r="F390" s="30"/>
    </row>
    <row r="391" spans="1:6" s="24" customFormat="1" ht="63" x14ac:dyDescent="0.25">
      <c r="A391" s="36" t="s">
        <v>1148</v>
      </c>
      <c r="B391" s="37">
        <v>4</v>
      </c>
      <c r="C391" s="38" t="s">
        <v>120</v>
      </c>
      <c r="D391" s="39">
        <v>18</v>
      </c>
      <c r="E391" s="11"/>
      <c r="F391" s="30"/>
    </row>
    <row r="392" spans="1:6" s="24" customFormat="1" ht="63" x14ac:dyDescent="0.25">
      <c r="A392" s="36" t="s">
        <v>1149</v>
      </c>
      <c r="B392" s="37">
        <v>4</v>
      </c>
      <c r="C392" s="38" t="s">
        <v>120</v>
      </c>
      <c r="D392" s="39">
        <v>74</v>
      </c>
      <c r="E392" s="11"/>
      <c r="F392" s="30"/>
    </row>
    <row r="393" spans="1:6" s="24" customFormat="1" ht="84" x14ac:dyDescent="0.25">
      <c r="A393" s="36" t="s">
        <v>1150</v>
      </c>
      <c r="B393" s="37">
        <v>4</v>
      </c>
      <c r="C393" s="38" t="s">
        <v>120</v>
      </c>
      <c r="D393" s="39">
        <v>79</v>
      </c>
      <c r="E393" s="11"/>
      <c r="F393" s="30"/>
    </row>
    <row r="394" spans="1:6" s="24" customFormat="1" ht="63" x14ac:dyDescent="0.25">
      <c r="A394" s="36" t="s">
        <v>1151</v>
      </c>
      <c r="B394" s="37">
        <v>4</v>
      </c>
      <c r="C394" s="38" t="s">
        <v>120</v>
      </c>
      <c r="D394" s="39">
        <v>120</v>
      </c>
      <c r="E394" s="11"/>
      <c r="F394" s="30"/>
    </row>
    <row r="395" spans="1:6" s="24" customFormat="1" ht="63" x14ac:dyDescent="0.25">
      <c r="A395" s="36" t="s">
        <v>1152</v>
      </c>
      <c r="B395" s="37">
        <v>4</v>
      </c>
      <c r="C395" s="38" t="s">
        <v>120</v>
      </c>
      <c r="D395" s="39">
        <v>77</v>
      </c>
      <c r="E395" s="11"/>
      <c r="F395" s="30"/>
    </row>
    <row r="396" spans="1:6" s="24" customFormat="1" ht="105" x14ac:dyDescent="0.25">
      <c r="A396" s="36" t="s">
        <v>1153</v>
      </c>
      <c r="B396" s="37">
        <v>7</v>
      </c>
      <c r="C396" s="38" t="s">
        <v>45</v>
      </c>
      <c r="D396" s="39">
        <v>198</v>
      </c>
      <c r="E396" s="11"/>
      <c r="F396" s="30"/>
    </row>
    <row r="397" spans="1:6" s="24" customFormat="1" ht="84" x14ac:dyDescent="0.25">
      <c r="A397" s="36" t="s">
        <v>1146</v>
      </c>
      <c r="B397" s="37">
        <v>7</v>
      </c>
      <c r="C397" s="38" t="s">
        <v>45</v>
      </c>
      <c r="D397" s="39">
        <v>162</v>
      </c>
      <c r="E397" s="11"/>
      <c r="F397" s="30"/>
    </row>
    <row r="398" spans="1:6" s="24" customFormat="1" ht="63" x14ac:dyDescent="0.25">
      <c r="A398" s="36" t="s">
        <v>1148</v>
      </c>
      <c r="B398" s="37">
        <v>4</v>
      </c>
      <c r="C398" s="38" t="s">
        <v>120</v>
      </c>
      <c r="D398" s="39">
        <v>22</v>
      </c>
      <c r="E398" s="11"/>
      <c r="F398" s="30"/>
    </row>
    <row r="399" spans="1:6" s="24" customFormat="1" ht="84" x14ac:dyDescent="0.25">
      <c r="A399" s="36" t="s">
        <v>1154</v>
      </c>
      <c r="B399" s="37">
        <v>4</v>
      </c>
      <c r="C399" s="38" t="s">
        <v>120</v>
      </c>
      <c r="D399" s="39">
        <v>53</v>
      </c>
      <c r="E399" s="11"/>
      <c r="F399" s="30"/>
    </row>
    <row r="400" spans="1:6" s="24" customFormat="1" ht="105" x14ac:dyDescent="0.25">
      <c r="A400" s="36" t="s">
        <v>1155</v>
      </c>
      <c r="B400" s="37">
        <v>4</v>
      </c>
      <c r="C400" s="38" t="s">
        <v>120</v>
      </c>
      <c r="D400" s="39">
        <v>18</v>
      </c>
      <c r="E400" s="11"/>
      <c r="F400" s="30"/>
    </row>
    <row r="401" spans="1:6" s="24" customFormat="1" ht="42" x14ac:dyDescent="0.25">
      <c r="A401" s="36" t="s">
        <v>1156</v>
      </c>
      <c r="B401" s="37">
        <v>4</v>
      </c>
      <c r="C401" s="38" t="s">
        <v>120</v>
      </c>
      <c r="D401" s="39">
        <v>25</v>
      </c>
      <c r="E401" s="11"/>
      <c r="F401" s="30"/>
    </row>
    <row r="402" spans="1:6" s="24" customFormat="1" ht="42" x14ac:dyDescent="0.25">
      <c r="A402" s="36" t="s">
        <v>1157</v>
      </c>
      <c r="B402" s="37">
        <v>4</v>
      </c>
      <c r="C402" s="38" t="s">
        <v>120</v>
      </c>
      <c r="D402" s="39">
        <v>81</v>
      </c>
      <c r="E402" s="11"/>
      <c r="F402" s="30"/>
    </row>
    <row r="403" spans="1:6" s="24" customFormat="1" ht="63" x14ac:dyDescent="0.25">
      <c r="A403" s="36" t="s">
        <v>1158</v>
      </c>
      <c r="B403" s="37">
        <v>4</v>
      </c>
      <c r="C403" s="38" t="s">
        <v>120</v>
      </c>
      <c r="D403" s="39">
        <v>90</v>
      </c>
      <c r="E403" s="11"/>
      <c r="F403" s="30"/>
    </row>
    <row r="404" spans="1:6" s="24" customFormat="1" ht="63" x14ac:dyDescent="0.25">
      <c r="A404" s="36" t="s">
        <v>1159</v>
      </c>
      <c r="B404" s="37">
        <v>4</v>
      </c>
      <c r="C404" s="38" t="s">
        <v>120</v>
      </c>
      <c r="D404" s="39">
        <v>23</v>
      </c>
      <c r="E404" s="11"/>
      <c r="F404" s="30"/>
    </row>
    <row r="405" spans="1:6" s="24" customFormat="1" ht="84" x14ac:dyDescent="0.25">
      <c r="A405" s="36" t="s">
        <v>1160</v>
      </c>
      <c r="B405" s="37">
        <v>4</v>
      </c>
      <c r="C405" s="38" t="s">
        <v>120</v>
      </c>
      <c r="D405" s="39">
        <v>90</v>
      </c>
      <c r="E405" s="11"/>
      <c r="F405" s="30"/>
    </row>
    <row r="406" spans="1:6" s="24" customFormat="1" ht="42" x14ac:dyDescent="0.25">
      <c r="A406" s="36" t="s">
        <v>1161</v>
      </c>
      <c r="B406" s="37">
        <v>4</v>
      </c>
      <c r="C406" s="38" t="s">
        <v>120</v>
      </c>
      <c r="D406" s="39">
        <v>100</v>
      </c>
      <c r="E406" s="11"/>
      <c r="F406" s="30"/>
    </row>
    <row r="407" spans="1:6" s="24" customFormat="1" ht="42" x14ac:dyDescent="0.25">
      <c r="A407" s="36" t="s">
        <v>1162</v>
      </c>
      <c r="B407" s="37">
        <v>4</v>
      </c>
      <c r="C407" s="38" t="s">
        <v>120</v>
      </c>
      <c r="D407" s="39">
        <v>44</v>
      </c>
      <c r="E407" s="11"/>
      <c r="F407" s="30"/>
    </row>
    <row r="408" spans="1:6" s="24" customFormat="1" ht="63" x14ac:dyDescent="0.25">
      <c r="A408" s="36" t="s">
        <v>1163</v>
      </c>
      <c r="B408" s="37">
        <v>7</v>
      </c>
      <c r="C408" s="38" t="s">
        <v>45</v>
      </c>
      <c r="D408" s="39">
        <v>60</v>
      </c>
      <c r="E408" s="11"/>
      <c r="F408" s="30"/>
    </row>
    <row r="409" spans="1:6" s="24" customFormat="1" ht="63" x14ac:dyDescent="0.25">
      <c r="A409" s="36" t="s">
        <v>1164</v>
      </c>
      <c r="B409" s="37">
        <v>4</v>
      </c>
      <c r="C409" s="38" t="s">
        <v>120</v>
      </c>
      <c r="D409" s="39">
        <v>51</v>
      </c>
      <c r="E409" s="11"/>
      <c r="F409" s="30"/>
    </row>
    <row r="410" spans="1:6" s="24" customFormat="1" ht="63" x14ac:dyDescent="0.25">
      <c r="A410" s="36" t="s">
        <v>1165</v>
      </c>
      <c r="B410" s="37">
        <v>4</v>
      </c>
      <c r="C410" s="38" t="s">
        <v>120</v>
      </c>
      <c r="D410" s="39">
        <v>62</v>
      </c>
      <c r="E410" s="11"/>
      <c r="F410" s="30"/>
    </row>
    <row r="411" spans="1:6" s="24" customFormat="1" ht="42" x14ac:dyDescent="0.25">
      <c r="A411" s="36" t="s">
        <v>1166</v>
      </c>
      <c r="B411" s="37" t="s">
        <v>11</v>
      </c>
      <c r="C411" s="38" t="s">
        <v>1167</v>
      </c>
      <c r="D411" s="39">
        <v>158</v>
      </c>
      <c r="E411" s="11"/>
      <c r="F411" s="30"/>
    </row>
    <row r="412" spans="1:6" s="24" customFormat="1" ht="42" x14ac:dyDescent="0.25">
      <c r="A412" s="36" t="s">
        <v>1168</v>
      </c>
      <c r="B412" s="37">
        <v>4</v>
      </c>
      <c r="C412" s="38" t="s">
        <v>120</v>
      </c>
      <c r="D412" s="39">
        <v>90</v>
      </c>
      <c r="E412" s="11"/>
      <c r="F412" s="30"/>
    </row>
    <row r="413" spans="1:6" s="24" customFormat="1" ht="105" x14ac:dyDescent="0.25">
      <c r="A413" s="36" t="s">
        <v>1169</v>
      </c>
      <c r="B413" s="37">
        <v>7</v>
      </c>
      <c r="C413" s="38" t="s">
        <v>45</v>
      </c>
      <c r="D413" s="39">
        <v>35</v>
      </c>
      <c r="E413" s="11"/>
      <c r="F413" s="30"/>
    </row>
    <row r="414" spans="1:6" s="24" customFormat="1" ht="105" x14ac:dyDescent="0.25">
      <c r="A414" s="36" t="s">
        <v>1170</v>
      </c>
      <c r="B414" s="37">
        <v>4</v>
      </c>
      <c r="C414" s="38" t="s">
        <v>120</v>
      </c>
      <c r="D414" s="39">
        <v>130</v>
      </c>
      <c r="E414" s="11"/>
      <c r="F414" s="30"/>
    </row>
    <row r="415" spans="1:6" s="24" customFormat="1" ht="63" x14ac:dyDescent="0.25">
      <c r="A415" s="36" t="s">
        <v>1171</v>
      </c>
      <c r="B415" s="37">
        <v>7</v>
      </c>
      <c r="C415" s="38" t="s">
        <v>45</v>
      </c>
      <c r="D415" s="39">
        <v>40</v>
      </c>
      <c r="E415" s="11"/>
      <c r="F415" s="30"/>
    </row>
    <row r="416" spans="1:6" s="24" customFormat="1" ht="63" x14ac:dyDescent="0.25">
      <c r="A416" s="36" t="s">
        <v>1141</v>
      </c>
      <c r="B416" s="37">
        <v>7</v>
      </c>
      <c r="C416" s="38" t="s">
        <v>45</v>
      </c>
      <c r="D416" s="39">
        <v>106</v>
      </c>
      <c r="E416" s="11"/>
      <c r="F416" s="30"/>
    </row>
    <row r="417" spans="1:6" s="24" customFormat="1" ht="63" x14ac:dyDescent="0.25">
      <c r="A417" s="36" t="s">
        <v>1172</v>
      </c>
      <c r="B417" s="37">
        <v>4</v>
      </c>
      <c r="C417" s="38" t="s">
        <v>120</v>
      </c>
      <c r="D417" s="39">
        <v>60</v>
      </c>
      <c r="E417" s="11"/>
      <c r="F417" s="30"/>
    </row>
    <row r="418" spans="1:6" s="24" customFormat="1" ht="42" x14ac:dyDescent="0.25">
      <c r="A418" s="36" t="s">
        <v>1173</v>
      </c>
      <c r="B418" s="37">
        <v>4</v>
      </c>
      <c r="C418" s="38" t="s">
        <v>120</v>
      </c>
      <c r="D418" s="39">
        <v>33</v>
      </c>
      <c r="E418" s="11"/>
      <c r="F418" s="30"/>
    </row>
    <row r="419" spans="1:6" s="24" customFormat="1" ht="42" x14ac:dyDescent="0.25">
      <c r="A419" s="36" t="s">
        <v>1174</v>
      </c>
      <c r="B419" s="37">
        <v>4</v>
      </c>
      <c r="C419" s="38" t="s">
        <v>120</v>
      </c>
      <c r="D419" s="39">
        <v>20</v>
      </c>
      <c r="E419" s="11"/>
      <c r="F419" s="30"/>
    </row>
    <row r="420" spans="1:6" s="24" customFormat="1" ht="63" x14ac:dyDescent="0.25">
      <c r="A420" s="36" t="s">
        <v>1175</v>
      </c>
      <c r="B420" s="37">
        <v>4</v>
      </c>
      <c r="C420" s="38" t="s">
        <v>120</v>
      </c>
      <c r="D420" s="39">
        <v>14</v>
      </c>
      <c r="E420" s="11"/>
      <c r="F420" s="30"/>
    </row>
    <row r="421" spans="1:6" s="24" customFormat="1" ht="63" x14ac:dyDescent="0.25">
      <c r="A421" s="36" t="s">
        <v>1171</v>
      </c>
      <c r="B421" s="37">
        <v>7</v>
      </c>
      <c r="C421" s="38" t="s">
        <v>45</v>
      </c>
      <c r="D421" s="39">
        <v>39</v>
      </c>
      <c r="E421" s="11"/>
      <c r="F421" s="30"/>
    </row>
    <row r="422" spans="1:6" s="24" customFormat="1" ht="63" x14ac:dyDescent="0.25">
      <c r="A422" s="36" t="s">
        <v>1176</v>
      </c>
      <c r="B422" s="37">
        <v>4</v>
      </c>
      <c r="C422" s="38" t="s">
        <v>120</v>
      </c>
      <c r="D422" s="39">
        <v>32</v>
      </c>
      <c r="E422" s="11"/>
      <c r="F422" s="30"/>
    </row>
    <row r="423" spans="1:6" s="24" customFormat="1" ht="84" x14ac:dyDescent="0.25">
      <c r="A423" s="36" t="s">
        <v>1177</v>
      </c>
      <c r="B423" s="37">
        <v>4</v>
      </c>
      <c r="C423" s="38" t="s">
        <v>120</v>
      </c>
      <c r="D423" s="39">
        <v>38</v>
      </c>
      <c r="E423" s="11"/>
      <c r="F423" s="30"/>
    </row>
    <row r="424" spans="1:6" s="24" customFormat="1" ht="63" x14ac:dyDescent="0.25">
      <c r="A424" s="36" t="s">
        <v>1178</v>
      </c>
      <c r="B424" s="37">
        <v>7</v>
      </c>
      <c r="C424" s="38" t="s">
        <v>45</v>
      </c>
      <c r="D424" s="39">
        <v>63</v>
      </c>
      <c r="E424" s="11"/>
      <c r="F424" s="30"/>
    </row>
    <row r="425" spans="1:6" s="24" customFormat="1" ht="84" x14ac:dyDescent="0.25">
      <c r="A425" s="36" t="s">
        <v>1179</v>
      </c>
      <c r="B425" s="37">
        <v>4</v>
      </c>
      <c r="C425" s="38" t="s">
        <v>120</v>
      </c>
      <c r="D425" s="39">
        <v>48</v>
      </c>
      <c r="E425" s="11"/>
      <c r="F425" s="30"/>
    </row>
    <row r="426" spans="1:6" s="24" customFormat="1" ht="63" x14ac:dyDescent="0.25">
      <c r="A426" s="36" t="s">
        <v>1176</v>
      </c>
      <c r="B426" s="37">
        <v>4</v>
      </c>
      <c r="C426" s="38" t="s">
        <v>120</v>
      </c>
      <c r="D426" s="39">
        <v>69</v>
      </c>
      <c r="E426" s="11"/>
      <c r="F426" s="30"/>
    </row>
    <row r="427" spans="1:6" s="24" customFormat="1" ht="63" x14ac:dyDescent="0.25">
      <c r="A427" s="36" t="s">
        <v>1165</v>
      </c>
      <c r="B427" s="37">
        <v>4</v>
      </c>
      <c r="C427" s="38" t="s">
        <v>120</v>
      </c>
      <c r="D427" s="39">
        <v>81</v>
      </c>
      <c r="E427" s="11"/>
      <c r="F427" s="30"/>
    </row>
    <row r="428" spans="1:6" s="24" customFormat="1" ht="42" x14ac:dyDescent="0.25">
      <c r="A428" s="36" t="s">
        <v>1157</v>
      </c>
      <c r="B428" s="37">
        <v>7</v>
      </c>
      <c r="C428" s="38" t="s">
        <v>45</v>
      </c>
      <c r="D428" s="39">
        <v>100</v>
      </c>
      <c r="E428" s="11"/>
      <c r="F428" s="30"/>
    </row>
    <row r="429" spans="1:6" s="24" customFormat="1" ht="105" x14ac:dyDescent="0.25">
      <c r="A429" s="36" t="s">
        <v>1169</v>
      </c>
      <c r="B429" s="37">
        <v>7</v>
      </c>
      <c r="C429" s="38" t="s">
        <v>45</v>
      </c>
      <c r="D429" s="39">
        <v>24</v>
      </c>
      <c r="E429" s="11"/>
      <c r="F429" s="30"/>
    </row>
    <row r="430" spans="1:6" s="24" customFormat="1" ht="63" x14ac:dyDescent="0.25">
      <c r="A430" s="36" t="s">
        <v>1180</v>
      </c>
      <c r="B430" s="37">
        <v>4</v>
      </c>
      <c r="C430" s="38" t="s">
        <v>120</v>
      </c>
      <c r="D430" s="39">
        <v>30</v>
      </c>
      <c r="E430" s="11"/>
      <c r="F430" s="30"/>
    </row>
    <row r="431" spans="1:6" s="24" customFormat="1" ht="63" x14ac:dyDescent="0.25">
      <c r="A431" s="36" t="s">
        <v>1181</v>
      </c>
      <c r="B431" s="37">
        <v>4</v>
      </c>
      <c r="C431" s="38" t="s">
        <v>120</v>
      </c>
      <c r="D431" s="39">
        <v>100</v>
      </c>
      <c r="E431" s="11"/>
      <c r="F431" s="30"/>
    </row>
    <row r="432" spans="1:6" s="24" customFormat="1" ht="84" x14ac:dyDescent="0.25">
      <c r="A432" s="36" t="s">
        <v>1177</v>
      </c>
      <c r="B432" s="37">
        <v>4</v>
      </c>
      <c r="C432" s="38" t="s">
        <v>120</v>
      </c>
      <c r="D432" s="39">
        <v>141</v>
      </c>
      <c r="E432" s="11"/>
      <c r="F432" s="30"/>
    </row>
    <row r="433" spans="1:6" s="24" customFormat="1" ht="42" x14ac:dyDescent="0.25">
      <c r="A433" s="36" t="s">
        <v>1157</v>
      </c>
      <c r="B433" s="37">
        <v>7</v>
      </c>
      <c r="C433" s="38" t="s">
        <v>45</v>
      </c>
      <c r="D433" s="39">
        <v>100</v>
      </c>
      <c r="E433" s="11"/>
      <c r="F433" s="30"/>
    </row>
    <row r="434" spans="1:6" s="24" customFormat="1" ht="63" x14ac:dyDescent="0.25">
      <c r="A434" s="36" t="s">
        <v>1182</v>
      </c>
      <c r="B434" s="37">
        <v>4</v>
      </c>
      <c r="C434" s="38" t="s">
        <v>120</v>
      </c>
      <c r="D434" s="39">
        <v>80</v>
      </c>
      <c r="E434" s="11"/>
      <c r="F434" s="30"/>
    </row>
    <row r="435" spans="1:6" s="24" customFormat="1" ht="63" x14ac:dyDescent="0.25">
      <c r="A435" s="36" t="s">
        <v>1183</v>
      </c>
      <c r="B435" s="37">
        <v>4</v>
      </c>
      <c r="C435" s="38" t="s">
        <v>120</v>
      </c>
      <c r="D435" s="39">
        <v>20</v>
      </c>
      <c r="E435" s="11"/>
      <c r="F435" s="30"/>
    </row>
    <row r="436" spans="1:6" s="24" customFormat="1" ht="63" x14ac:dyDescent="0.25">
      <c r="A436" s="36" t="s">
        <v>1184</v>
      </c>
      <c r="B436" s="37">
        <v>4</v>
      </c>
      <c r="C436" s="38" t="s">
        <v>120</v>
      </c>
      <c r="D436" s="39">
        <v>52</v>
      </c>
      <c r="E436" s="11"/>
      <c r="F436" s="30"/>
    </row>
    <row r="437" spans="1:6" s="24" customFormat="1" ht="63" x14ac:dyDescent="0.25">
      <c r="A437" s="36" t="s">
        <v>1185</v>
      </c>
      <c r="B437" s="37">
        <v>4</v>
      </c>
      <c r="C437" s="38" t="s">
        <v>120</v>
      </c>
      <c r="D437" s="39">
        <v>53</v>
      </c>
      <c r="E437" s="11"/>
      <c r="F437" s="30"/>
    </row>
    <row r="438" spans="1:6" s="24" customFormat="1" ht="63" x14ac:dyDescent="0.25">
      <c r="A438" s="36" t="s">
        <v>1186</v>
      </c>
      <c r="B438" s="37">
        <v>4</v>
      </c>
      <c r="C438" s="38" t="s">
        <v>120</v>
      </c>
      <c r="D438" s="39">
        <v>47</v>
      </c>
      <c r="E438" s="11"/>
      <c r="F438" s="30"/>
    </row>
    <row r="439" spans="1:6" s="24" customFormat="1" ht="84" x14ac:dyDescent="0.25">
      <c r="A439" s="36" t="s">
        <v>1187</v>
      </c>
      <c r="B439" s="37">
        <v>7</v>
      </c>
      <c r="C439" s="38" t="s">
        <v>45</v>
      </c>
      <c r="D439" s="39">
        <v>68</v>
      </c>
      <c r="E439" s="11"/>
      <c r="F439" s="30"/>
    </row>
    <row r="440" spans="1:6" s="24" customFormat="1" ht="84" x14ac:dyDescent="0.25">
      <c r="A440" s="36" t="s">
        <v>1187</v>
      </c>
      <c r="B440" s="37">
        <v>7</v>
      </c>
      <c r="C440" s="38" t="s">
        <v>45</v>
      </c>
      <c r="D440" s="39">
        <v>67</v>
      </c>
      <c r="E440" s="11"/>
      <c r="F440" s="30"/>
    </row>
    <row r="441" spans="1:6" s="24" customFormat="1" ht="84" x14ac:dyDescent="0.25">
      <c r="A441" s="36" t="s">
        <v>1187</v>
      </c>
      <c r="B441" s="37">
        <v>7</v>
      </c>
      <c r="C441" s="38" t="s">
        <v>45</v>
      </c>
      <c r="D441" s="39">
        <v>67</v>
      </c>
      <c r="E441" s="11"/>
      <c r="F441" s="30"/>
    </row>
    <row r="442" spans="1:6" s="24" customFormat="1" ht="84" x14ac:dyDescent="0.25">
      <c r="A442" s="36" t="s">
        <v>1187</v>
      </c>
      <c r="B442" s="37">
        <v>4</v>
      </c>
      <c r="C442" s="38" t="s">
        <v>120</v>
      </c>
      <c r="D442" s="39">
        <v>42</v>
      </c>
      <c r="E442" s="11"/>
      <c r="F442" s="30"/>
    </row>
    <row r="443" spans="1:6" s="24" customFormat="1" ht="84" x14ac:dyDescent="0.25">
      <c r="A443" s="36" t="s">
        <v>1188</v>
      </c>
      <c r="B443" s="37">
        <v>4</v>
      </c>
      <c r="C443" s="38" t="s">
        <v>120</v>
      </c>
      <c r="D443" s="39">
        <v>5</v>
      </c>
      <c r="E443" s="11"/>
      <c r="F443" s="30"/>
    </row>
    <row r="444" spans="1:6" s="24" customFormat="1" ht="84" x14ac:dyDescent="0.25">
      <c r="A444" s="36" t="s">
        <v>1187</v>
      </c>
      <c r="B444" s="37">
        <v>4</v>
      </c>
      <c r="C444" s="38" t="s">
        <v>120</v>
      </c>
      <c r="D444" s="39">
        <v>47</v>
      </c>
      <c r="E444" s="11"/>
      <c r="F444" s="30"/>
    </row>
    <row r="445" spans="1:6" s="24" customFormat="1" ht="84" x14ac:dyDescent="0.25">
      <c r="A445" s="36" t="s">
        <v>1187</v>
      </c>
      <c r="B445" s="37">
        <v>4</v>
      </c>
      <c r="C445" s="38" t="s">
        <v>120</v>
      </c>
      <c r="D445" s="39">
        <v>47</v>
      </c>
      <c r="E445" s="11"/>
      <c r="F445" s="30"/>
    </row>
    <row r="446" spans="1:6" s="24" customFormat="1" ht="84" x14ac:dyDescent="0.25">
      <c r="A446" s="36" t="s">
        <v>1187</v>
      </c>
      <c r="B446" s="37">
        <v>4</v>
      </c>
      <c r="C446" s="38" t="s">
        <v>120</v>
      </c>
      <c r="D446" s="39">
        <v>47</v>
      </c>
      <c r="E446" s="11"/>
      <c r="F446" s="30"/>
    </row>
    <row r="447" spans="1:6" s="24" customFormat="1" ht="63" x14ac:dyDescent="0.25">
      <c r="A447" s="36" t="s">
        <v>1165</v>
      </c>
      <c r="B447" s="37">
        <v>4</v>
      </c>
      <c r="C447" s="38" t="s">
        <v>120</v>
      </c>
      <c r="D447" s="39">
        <v>31</v>
      </c>
      <c r="E447" s="11"/>
      <c r="F447" s="30"/>
    </row>
    <row r="448" spans="1:6" s="24" customFormat="1" ht="63" x14ac:dyDescent="0.25">
      <c r="A448" s="36" t="s">
        <v>1165</v>
      </c>
      <c r="B448" s="37">
        <v>4</v>
      </c>
      <c r="C448" s="38" t="s">
        <v>120</v>
      </c>
      <c r="D448" s="39">
        <v>10</v>
      </c>
      <c r="E448" s="11"/>
      <c r="F448" s="30"/>
    </row>
    <row r="449" spans="1:6" s="24" customFormat="1" ht="63" x14ac:dyDescent="0.25">
      <c r="A449" s="36" t="s">
        <v>1189</v>
      </c>
      <c r="B449" s="37">
        <v>4</v>
      </c>
      <c r="C449" s="38" t="s">
        <v>120</v>
      </c>
      <c r="D449" s="39">
        <v>82</v>
      </c>
      <c r="E449" s="11"/>
      <c r="F449" s="30"/>
    </row>
    <row r="450" spans="1:6" s="24" customFormat="1" ht="63" x14ac:dyDescent="0.25">
      <c r="A450" s="36" t="s">
        <v>1190</v>
      </c>
      <c r="B450" s="37" t="s">
        <v>1191</v>
      </c>
      <c r="C450" s="38" t="s">
        <v>1167</v>
      </c>
      <c r="D450" s="39">
        <v>129</v>
      </c>
      <c r="E450" s="11"/>
      <c r="F450" s="30"/>
    </row>
    <row r="451" spans="1:6" s="24" customFormat="1" ht="63" x14ac:dyDescent="0.25">
      <c r="A451" s="36" t="s">
        <v>1165</v>
      </c>
      <c r="B451" s="37">
        <v>4</v>
      </c>
      <c r="C451" s="38" t="s">
        <v>120</v>
      </c>
      <c r="D451" s="39">
        <v>90</v>
      </c>
      <c r="E451" s="11"/>
      <c r="F451" s="30"/>
    </row>
    <row r="452" spans="1:6" s="24" customFormat="1" ht="63" x14ac:dyDescent="0.25">
      <c r="A452" s="36" t="s">
        <v>1171</v>
      </c>
      <c r="B452" s="37">
        <v>4</v>
      </c>
      <c r="C452" s="38" t="s">
        <v>120</v>
      </c>
      <c r="D452" s="39">
        <v>27</v>
      </c>
      <c r="E452" s="11"/>
      <c r="F452" s="30"/>
    </row>
    <row r="453" spans="1:6" s="24" customFormat="1" ht="84" x14ac:dyDescent="0.25">
      <c r="A453" s="36" t="s">
        <v>1192</v>
      </c>
      <c r="B453" s="37" t="s">
        <v>11</v>
      </c>
      <c r="C453" s="38" t="s">
        <v>1167</v>
      </c>
      <c r="D453" s="39">
        <v>100</v>
      </c>
      <c r="E453" s="11"/>
      <c r="F453" s="30"/>
    </row>
    <row r="454" spans="1:6" s="24" customFormat="1" ht="84" x14ac:dyDescent="0.25">
      <c r="A454" s="36" t="s">
        <v>1188</v>
      </c>
      <c r="B454" s="37">
        <v>4</v>
      </c>
      <c r="C454" s="38" t="s">
        <v>120</v>
      </c>
      <c r="D454" s="39">
        <v>47</v>
      </c>
      <c r="E454" s="11"/>
      <c r="F454" s="30"/>
    </row>
    <row r="455" spans="1:6" s="24" customFormat="1" ht="63" x14ac:dyDescent="0.25">
      <c r="A455" s="36" t="s">
        <v>1193</v>
      </c>
      <c r="B455" s="37">
        <v>4</v>
      </c>
      <c r="C455" s="38" t="s">
        <v>120</v>
      </c>
      <c r="D455" s="39">
        <v>20</v>
      </c>
      <c r="E455" s="11"/>
      <c r="F455" s="30"/>
    </row>
    <row r="456" spans="1:6" s="24" customFormat="1" ht="63" x14ac:dyDescent="0.25">
      <c r="A456" s="36" t="s">
        <v>1194</v>
      </c>
      <c r="B456" s="37">
        <v>7</v>
      </c>
      <c r="C456" s="38" t="s">
        <v>45</v>
      </c>
      <c r="D456" s="39">
        <v>40</v>
      </c>
      <c r="E456" s="11"/>
      <c r="F456" s="30"/>
    </row>
    <row r="457" spans="1:6" s="24" customFormat="1" ht="84" x14ac:dyDescent="0.25">
      <c r="A457" s="36" t="s">
        <v>1195</v>
      </c>
      <c r="B457" s="37">
        <v>4</v>
      </c>
      <c r="C457" s="38" t="s">
        <v>120</v>
      </c>
      <c r="D457" s="39">
        <v>80</v>
      </c>
      <c r="E457" s="11"/>
      <c r="F457" s="30"/>
    </row>
    <row r="458" spans="1:6" s="24" customFormat="1" ht="63" x14ac:dyDescent="0.25">
      <c r="A458" s="36" t="s">
        <v>1178</v>
      </c>
      <c r="B458" s="37">
        <v>7</v>
      </c>
      <c r="C458" s="38" t="s">
        <v>45</v>
      </c>
      <c r="D458" s="39">
        <v>72</v>
      </c>
      <c r="E458" s="11"/>
      <c r="F458" s="30"/>
    </row>
    <row r="459" spans="1:6" s="24" customFormat="1" ht="63" x14ac:dyDescent="0.25">
      <c r="A459" s="36" t="s">
        <v>1196</v>
      </c>
      <c r="B459" s="37">
        <v>7</v>
      </c>
      <c r="C459" s="38" t="s">
        <v>45</v>
      </c>
      <c r="D459" s="39">
        <v>117</v>
      </c>
      <c r="E459" s="11"/>
      <c r="F459" s="30"/>
    </row>
    <row r="460" spans="1:6" s="24" customFormat="1" ht="42" x14ac:dyDescent="0.25">
      <c r="A460" s="36" t="s">
        <v>1197</v>
      </c>
      <c r="B460" s="37">
        <v>4</v>
      </c>
      <c r="C460" s="38" t="s">
        <v>120</v>
      </c>
      <c r="D460" s="39">
        <v>66</v>
      </c>
      <c r="E460" s="11"/>
      <c r="F460" s="30"/>
    </row>
    <row r="461" spans="1:6" s="24" customFormat="1" ht="63" x14ac:dyDescent="0.25">
      <c r="A461" s="36" t="s">
        <v>1198</v>
      </c>
      <c r="B461" s="37">
        <v>7</v>
      </c>
      <c r="C461" s="38" t="s">
        <v>45</v>
      </c>
      <c r="D461" s="39">
        <v>315</v>
      </c>
      <c r="E461" s="11"/>
      <c r="F461" s="30"/>
    </row>
    <row r="462" spans="1:6" s="24" customFormat="1" ht="63" x14ac:dyDescent="0.25">
      <c r="A462" s="36" t="s">
        <v>1199</v>
      </c>
      <c r="B462" s="37">
        <v>7</v>
      </c>
      <c r="C462" s="38" t="s">
        <v>45</v>
      </c>
      <c r="D462" s="39">
        <v>59</v>
      </c>
      <c r="E462" s="11"/>
      <c r="F462" s="30"/>
    </row>
    <row r="463" spans="1:6" s="24" customFormat="1" ht="63" x14ac:dyDescent="0.25">
      <c r="A463" s="36" t="s">
        <v>1200</v>
      </c>
      <c r="B463" s="37">
        <v>4</v>
      </c>
      <c r="C463" s="38" t="s">
        <v>1201</v>
      </c>
      <c r="D463" s="39">
        <v>50</v>
      </c>
      <c r="E463" s="11"/>
      <c r="F463" s="30"/>
    </row>
    <row r="464" spans="1:6" s="24" customFormat="1" ht="63" x14ac:dyDescent="0.25">
      <c r="A464" s="36" t="s">
        <v>1200</v>
      </c>
      <c r="B464" s="37">
        <v>4</v>
      </c>
      <c r="C464" s="38" t="s">
        <v>1201</v>
      </c>
      <c r="D464" s="39">
        <v>50</v>
      </c>
      <c r="E464" s="11"/>
      <c r="F464" s="30"/>
    </row>
    <row r="465" spans="1:6" s="24" customFormat="1" ht="84" x14ac:dyDescent="0.25">
      <c r="A465" s="36" t="s">
        <v>1202</v>
      </c>
      <c r="B465" s="37">
        <v>4</v>
      </c>
      <c r="C465" s="38" t="s">
        <v>1203</v>
      </c>
      <c r="D465" s="39">
        <v>100</v>
      </c>
      <c r="E465" s="11"/>
      <c r="F465" s="30"/>
    </row>
    <row r="466" spans="1:6" s="24" customFormat="1" ht="42" x14ac:dyDescent="0.25">
      <c r="A466" s="36" t="s">
        <v>1204</v>
      </c>
      <c r="B466" s="37">
        <v>4</v>
      </c>
      <c r="C466" s="38" t="s">
        <v>1205</v>
      </c>
      <c r="D466" s="39">
        <v>67</v>
      </c>
      <c r="E466" s="11"/>
      <c r="F466" s="30"/>
    </row>
    <row r="467" spans="1:6" s="24" customFormat="1" ht="42" x14ac:dyDescent="0.25">
      <c r="A467" s="36" t="s">
        <v>1206</v>
      </c>
      <c r="B467" s="37">
        <v>4</v>
      </c>
      <c r="C467" s="38" t="s">
        <v>1207</v>
      </c>
      <c r="D467" s="39">
        <v>81</v>
      </c>
      <c r="E467" s="11"/>
      <c r="F467" s="30"/>
    </row>
    <row r="468" spans="1:6" s="24" customFormat="1" ht="42" x14ac:dyDescent="0.25">
      <c r="A468" s="36" t="s">
        <v>1208</v>
      </c>
      <c r="B468" s="37">
        <v>7</v>
      </c>
      <c r="C468" s="38" t="s">
        <v>45</v>
      </c>
      <c r="D468" s="39">
        <v>61</v>
      </c>
      <c r="E468" s="11"/>
      <c r="F468" s="30"/>
    </row>
    <row r="469" spans="1:6" s="24" customFormat="1" ht="42" x14ac:dyDescent="0.25">
      <c r="A469" s="36" t="s">
        <v>1209</v>
      </c>
      <c r="B469" s="37">
        <v>4</v>
      </c>
      <c r="C469" s="38" t="s">
        <v>1210</v>
      </c>
      <c r="D469" s="39">
        <v>51</v>
      </c>
      <c r="E469" s="11"/>
      <c r="F469" s="30"/>
    </row>
    <row r="470" spans="1:6" s="24" customFormat="1" ht="42" x14ac:dyDescent="0.25">
      <c r="A470" s="36" t="s">
        <v>1211</v>
      </c>
      <c r="B470" s="37">
        <v>7</v>
      </c>
      <c r="C470" s="38" t="s">
        <v>45</v>
      </c>
      <c r="D470" s="39">
        <v>123</v>
      </c>
      <c r="E470" s="11"/>
      <c r="F470" s="30"/>
    </row>
    <row r="471" spans="1:6" s="24" customFormat="1" ht="63" x14ac:dyDescent="0.25">
      <c r="A471" s="36" t="s">
        <v>1212</v>
      </c>
      <c r="B471" s="37">
        <v>4</v>
      </c>
      <c r="C471" s="38" t="s">
        <v>1213</v>
      </c>
      <c r="D471" s="39">
        <v>23</v>
      </c>
      <c r="E471" s="11"/>
      <c r="F471" s="30"/>
    </row>
    <row r="472" spans="1:6" s="24" customFormat="1" ht="42" x14ac:dyDescent="0.25">
      <c r="A472" s="36" t="s">
        <v>1208</v>
      </c>
      <c r="B472" s="37">
        <v>7</v>
      </c>
      <c r="C472" s="38" t="s">
        <v>45</v>
      </c>
      <c r="D472" s="39">
        <v>56</v>
      </c>
      <c r="E472" s="11"/>
      <c r="F472" s="30"/>
    </row>
    <row r="473" spans="1:6" s="24" customFormat="1" ht="42" x14ac:dyDescent="0.25">
      <c r="A473" s="36" t="s">
        <v>1208</v>
      </c>
      <c r="B473" s="37">
        <v>7</v>
      </c>
      <c r="C473" s="38" t="s">
        <v>45</v>
      </c>
      <c r="D473" s="39">
        <v>125</v>
      </c>
      <c r="E473" s="11"/>
      <c r="F473" s="30"/>
    </row>
    <row r="474" spans="1:6" s="24" customFormat="1" ht="63" x14ac:dyDescent="0.25">
      <c r="A474" s="36" t="s">
        <v>1214</v>
      </c>
      <c r="B474" s="37">
        <v>4</v>
      </c>
      <c r="C474" s="38" t="s">
        <v>1215</v>
      </c>
      <c r="D474" s="39">
        <v>17</v>
      </c>
      <c r="E474" s="11"/>
      <c r="F474" s="30"/>
    </row>
    <row r="475" spans="1:6" s="24" customFormat="1" ht="105" x14ac:dyDescent="0.25">
      <c r="A475" s="36" t="s">
        <v>1216</v>
      </c>
      <c r="B475" s="37">
        <v>4</v>
      </c>
      <c r="C475" s="38" t="s">
        <v>1215</v>
      </c>
      <c r="D475" s="39">
        <v>77</v>
      </c>
      <c r="E475" s="11"/>
      <c r="F475" s="30"/>
    </row>
    <row r="476" spans="1:6" s="24" customFormat="1" ht="42" x14ac:dyDescent="0.25">
      <c r="A476" s="36" t="s">
        <v>1208</v>
      </c>
      <c r="B476" s="37">
        <v>7</v>
      </c>
      <c r="C476" s="38" t="s">
        <v>45</v>
      </c>
      <c r="D476" s="39">
        <v>65</v>
      </c>
      <c r="E476" s="11"/>
      <c r="F476" s="30"/>
    </row>
    <row r="477" spans="1:6" s="24" customFormat="1" ht="42" x14ac:dyDescent="0.25">
      <c r="A477" s="36" t="s">
        <v>1208</v>
      </c>
      <c r="B477" s="37">
        <v>7</v>
      </c>
      <c r="C477" s="38" t="s">
        <v>45</v>
      </c>
      <c r="D477" s="39">
        <v>116</v>
      </c>
      <c r="E477" s="11"/>
      <c r="F477" s="30"/>
    </row>
    <row r="478" spans="1:6" s="24" customFormat="1" ht="105" x14ac:dyDescent="0.25">
      <c r="A478" s="36" t="s">
        <v>1216</v>
      </c>
      <c r="B478" s="37">
        <v>4</v>
      </c>
      <c r="C478" s="38" t="s">
        <v>1217</v>
      </c>
      <c r="D478" s="39">
        <v>65</v>
      </c>
      <c r="E478" s="11"/>
      <c r="F478" s="30"/>
    </row>
    <row r="479" spans="1:6" s="24" customFormat="1" ht="42" x14ac:dyDescent="0.25">
      <c r="A479" s="36" t="s">
        <v>1218</v>
      </c>
      <c r="B479" s="37">
        <v>4</v>
      </c>
      <c r="C479" s="38" t="s">
        <v>1219</v>
      </c>
      <c r="D479" s="39">
        <v>75</v>
      </c>
      <c r="E479" s="11"/>
      <c r="F479" s="30"/>
    </row>
    <row r="480" spans="1:6" s="24" customFormat="1" ht="126" x14ac:dyDescent="0.25">
      <c r="A480" s="36" t="s">
        <v>1220</v>
      </c>
      <c r="B480" s="37">
        <v>4</v>
      </c>
      <c r="C480" s="38" t="s">
        <v>1221</v>
      </c>
      <c r="D480" s="39">
        <v>60</v>
      </c>
      <c r="E480" s="11"/>
      <c r="F480" s="30"/>
    </row>
    <row r="481" spans="1:6" s="24" customFormat="1" ht="63" x14ac:dyDescent="0.25">
      <c r="A481" s="36" t="s">
        <v>1222</v>
      </c>
      <c r="B481" s="37" t="s">
        <v>11</v>
      </c>
      <c r="C481" s="38" t="s">
        <v>1223</v>
      </c>
      <c r="D481" s="39">
        <v>159</v>
      </c>
      <c r="E481" s="11"/>
      <c r="F481" s="30"/>
    </row>
    <row r="482" spans="1:6" s="24" customFormat="1" ht="42" x14ac:dyDescent="0.25">
      <c r="A482" s="36" t="s">
        <v>1224</v>
      </c>
      <c r="B482" s="37">
        <v>3</v>
      </c>
      <c r="C482" s="38" t="s">
        <v>1091</v>
      </c>
      <c r="D482" s="39">
        <v>66</v>
      </c>
      <c r="E482" s="11"/>
      <c r="F482" s="30"/>
    </row>
    <row r="483" spans="1:6" s="24" customFormat="1" ht="63" x14ac:dyDescent="0.25">
      <c r="A483" s="36" t="s">
        <v>1225</v>
      </c>
      <c r="B483" s="37">
        <v>4</v>
      </c>
      <c r="C483" s="38" t="s">
        <v>1226</v>
      </c>
      <c r="D483" s="39">
        <v>29</v>
      </c>
      <c r="E483" s="11"/>
      <c r="F483" s="30"/>
    </row>
    <row r="484" spans="1:6" s="24" customFormat="1" ht="42" x14ac:dyDescent="0.25">
      <c r="A484" s="36" t="s">
        <v>1208</v>
      </c>
      <c r="B484" s="37">
        <v>7</v>
      </c>
      <c r="C484" s="38" t="s">
        <v>45</v>
      </c>
      <c r="D484" s="39">
        <v>94</v>
      </c>
      <c r="E484" s="11"/>
      <c r="F484" s="30"/>
    </row>
    <row r="485" spans="1:6" s="24" customFormat="1" ht="42" x14ac:dyDescent="0.25">
      <c r="A485" s="36" t="s">
        <v>1227</v>
      </c>
      <c r="B485" s="37">
        <v>7</v>
      </c>
      <c r="C485" s="38" t="s">
        <v>45</v>
      </c>
      <c r="D485" s="39">
        <v>125</v>
      </c>
      <c r="E485" s="11"/>
      <c r="F485" s="30"/>
    </row>
    <row r="486" spans="1:6" s="24" customFormat="1" ht="42" x14ac:dyDescent="0.25">
      <c r="A486" s="36" t="s">
        <v>1228</v>
      </c>
      <c r="B486" s="37">
        <v>7</v>
      </c>
      <c r="C486" s="38" t="s">
        <v>45</v>
      </c>
      <c r="D486" s="39">
        <v>43</v>
      </c>
      <c r="E486" s="11"/>
      <c r="F486" s="30"/>
    </row>
    <row r="487" spans="1:6" s="24" customFormat="1" ht="42" x14ac:dyDescent="0.25">
      <c r="A487" s="36" t="s">
        <v>1211</v>
      </c>
      <c r="B487" s="37">
        <v>7</v>
      </c>
      <c r="C487" s="38" t="s">
        <v>45</v>
      </c>
      <c r="D487" s="39">
        <v>149</v>
      </c>
      <c r="E487" s="11"/>
      <c r="F487" s="30"/>
    </row>
    <row r="488" spans="1:6" s="24" customFormat="1" ht="42" x14ac:dyDescent="0.25">
      <c r="A488" s="36" t="s">
        <v>1229</v>
      </c>
      <c r="B488" s="37">
        <v>7</v>
      </c>
      <c r="C488" s="38" t="s">
        <v>45</v>
      </c>
      <c r="D488" s="39">
        <v>119</v>
      </c>
      <c r="E488" s="11"/>
      <c r="F488" s="30"/>
    </row>
    <row r="489" spans="1:6" s="24" customFormat="1" ht="42" x14ac:dyDescent="0.25">
      <c r="A489" s="36" t="s">
        <v>1208</v>
      </c>
      <c r="B489" s="37">
        <v>4</v>
      </c>
      <c r="C489" s="38" t="s">
        <v>1230</v>
      </c>
      <c r="D489" s="39">
        <v>30</v>
      </c>
      <c r="E489" s="11"/>
      <c r="F489" s="30"/>
    </row>
    <row r="490" spans="1:6" s="24" customFormat="1" ht="42" x14ac:dyDescent="0.25">
      <c r="A490" s="36" t="s">
        <v>1208</v>
      </c>
      <c r="B490" s="37">
        <v>7</v>
      </c>
      <c r="C490" s="38" t="s">
        <v>45</v>
      </c>
      <c r="D490" s="39">
        <v>140</v>
      </c>
      <c r="E490" s="11"/>
      <c r="F490" s="30"/>
    </row>
    <row r="491" spans="1:6" s="24" customFormat="1" ht="42" x14ac:dyDescent="0.25">
      <c r="A491" s="36" t="s">
        <v>1208</v>
      </c>
      <c r="B491" s="37">
        <v>7</v>
      </c>
      <c r="C491" s="38" t="s">
        <v>45</v>
      </c>
      <c r="D491" s="39">
        <v>70</v>
      </c>
      <c r="E491" s="11"/>
      <c r="F491" s="30"/>
    </row>
    <row r="492" spans="1:6" s="24" customFormat="1" ht="63" x14ac:dyDescent="0.25">
      <c r="A492" s="36" t="s">
        <v>1208</v>
      </c>
      <c r="B492" s="37">
        <v>4</v>
      </c>
      <c r="C492" s="38" t="s">
        <v>1231</v>
      </c>
      <c r="D492" s="39">
        <v>84</v>
      </c>
      <c r="E492" s="11"/>
      <c r="F492" s="30"/>
    </row>
    <row r="493" spans="1:6" s="24" customFormat="1" ht="84" x14ac:dyDescent="0.25">
      <c r="A493" s="36" t="s">
        <v>1232</v>
      </c>
      <c r="B493" s="37">
        <v>4</v>
      </c>
      <c r="C493" s="38" t="s">
        <v>1233</v>
      </c>
      <c r="D493" s="39">
        <v>98</v>
      </c>
      <c r="E493" s="11"/>
      <c r="F493" s="30"/>
    </row>
    <row r="494" spans="1:6" s="24" customFormat="1" ht="63" x14ac:dyDescent="0.25">
      <c r="A494" s="36" t="s">
        <v>1234</v>
      </c>
      <c r="B494" s="37">
        <v>4</v>
      </c>
      <c r="C494" s="38" t="s">
        <v>1221</v>
      </c>
      <c r="D494" s="39">
        <v>60</v>
      </c>
      <c r="E494" s="11"/>
      <c r="F494" s="30"/>
    </row>
    <row r="495" spans="1:6" s="24" customFormat="1" ht="63" x14ac:dyDescent="0.25">
      <c r="A495" s="36" t="s">
        <v>1235</v>
      </c>
      <c r="B495" s="37">
        <v>7</v>
      </c>
      <c r="C495" s="38" t="s">
        <v>45</v>
      </c>
      <c r="D495" s="39">
        <v>19</v>
      </c>
      <c r="E495" s="11"/>
      <c r="F495" s="30"/>
    </row>
    <row r="496" spans="1:6" s="24" customFormat="1" ht="42" x14ac:dyDescent="0.25">
      <c r="A496" s="36" t="s">
        <v>1208</v>
      </c>
      <c r="B496" s="37">
        <v>7</v>
      </c>
      <c r="C496" s="38" t="s">
        <v>45</v>
      </c>
      <c r="D496" s="39">
        <v>50</v>
      </c>
      <c r="E496" s="11"/>
      <c r="F496" s="30"/>
    </row>
    <row r="497" spans="1:6" s="24" customFormat="1" ht="63" x14ac:dyDescent="0.25">
      <c r="A497" s="36" t="s">
        <v>1236</v>
      </c>
      <c r="B497" s="37">
        <v>4</v>
      </c>
      <c r="C497" s="38" t="s">
        <v>1237</v>
      </c>
      <c r="D497" s="39">
        <v>44</v>
      </c>
      <c r="E497" s="11"/>
      <c r="F497" s="30"/>
    </row>
    <row r="498" spans="1:6" s="24" customFormat="1" ht="42" x14ac:dyDescent="0.25">
      <c r="A498" s="36" t="s">
        <v>1206</v>
      </c>
      <c r="B498" s="37">
        <v>4</v>
      </c>
      <c r="C498" s="38" t="s">
        <v>1238</v>
      </c>
      <c r="D498" s="39">
        <v>19</v>
      </c>
      <c r="E498" s="11"/>
      <c r="F498" s="30"/>
    </row>
    <row r="499" spans="1:6" s="24" customFormat="1" ht="42" x14ac:dyDescent="0.25">
      <c r="A499" s="36" t="s">
        <v>1206</v>
      </c>
      <c r="B499" s="37">
        <v>4</v>
      </c>
      <c r="C499" s="38" t="s">
        <v>1238</v>
      </c>
      <c r="D499" s="39">
        <v>19</v>
      </c>
      <c r="E499" s="11"/>
      <c r="F499" s="30"/>
    </row>
    <row r="500" spans="1:6" s="24" customFormat="1" ht="84" x14ac:dyDescent="0.25">
      <c r="A500" s="36" t="s">
        <v>1239</v>
      </c>
      <c r="B500" s="37">
        <v>4</v>
      </c>
      <c r="C500" s="38" t="s">
        <v>1240</v>
      </c>
      <c r="D500" s="39">
        <v>65</v>
      </c>
      <c r="E500" s="11"/>
      <c r="F500" s="30"/>
    </row>
    <row r="501" spans="1:6" s="24" customFormat="1" ht="84" x14ac:dyDescent="0.25">
      <c r="A501" s="36" t="s">
        <v>1239</v>
      </c>
      <c r="B501" s="37">
        <v>4</v>
      </c>
      <c r="C501" s="38" t="s">
        <v>1240</v>
      </c>
      <c r="D501" s="39">
        <v>65</v>
      </c>
      <c r="E501" s="11"/>
      <c r="F501" s="30"/>
    </row>
    <row r="502" spans="1:6" s="24" customFormat="1" ht="84" x14ac:dyDescent="0.25">
      <c r="A502" s="36" t="s">
        <v>1239</v>
      </c>
      <c r="B502" s="37">
        <v>4</v>
      </c>
      <c r="C502" s="38" t="s">
        <v>1240</v>
      </c>
      <c r="D502" s="39">
        <v>65</v>
      </c>
      <c r="E502" s="11"/>
      <c r="F502" s="30"/>
    </row>
    <row r="503" spans="1:6" s="24" customFormat="1" ht="84" x14ac:dyDescent="0.25">
      <c r="A503" s="36" t="s">
        <v>1239</v>
      </c>
      <c r="B503" s="37">
        <v>4</v>
      </c>
      <c r="C503" s="38" t="s">
        <v>1240</v>
      </c>
      <c r="D503" s="39">
        <v>65</v>
      </c>
      <c r="E503" s="11"/>
      <c r="F503" s="30"/>
    </row>
    <row r="504" spans="1:6" s="24" customFormat="1" ht="84" x14ac:dyDescent="0.25">
      <c r="A504" s="36" t="s">
        <v>1239</v>
      </c>
      <c r="B504" s="37">
        <v>4</v>
      </c>
      <c r="C504" s="38" t="s">
        <v>1240</v>
      </c>
      <c r="D504" s="39">
        <v>65</v>
      </c>
      <c r="E504" s="11"/>
      <c r="F504" s="30"/>
    </row>
    <row r="505" spans="1:6" s="24" customFormat="1" ht="84" x14ac:dyDescent="0.25">
      <c r="A505" s="36" t="s">
        <v>1239</v>
      </c>
      <c r="B505" s="37">
        <v>4</v>
      </c>
      <c r="C505" s="38" t="s">
        <v>1240</v>
      </c>
      <c r="D505" s="39">
        <v>65</v>
      </c>
      <c r="E505" s="11"/>
      <c r="F505" s="30"/>
    </row>
    <row r="506" spans="1:6" s="24" customFormat="1" ht="84" x14ac:dyDescent="0.25">
      <c r="A506" s="36" t="s">
        <v>1239</v>
      </c>
      <c r="B506" s="37">
        <v>4</v>
      </c>
      <c r="C506" s="38" t="s">
        <v>1240</v>
      </c>
      <c r="D506" s="39">
        <v>38</v>
      </c>
      <c r="E506" s="11"/>
      <c r="F506" s="30"/>
    </row>
    <row r="507" spans="1:6" s="24" customFormat="1" ht="84" x14ac:dyDescent="0.25">
      <c r="A507" s="36" t="s">
        <v>1239</v>
      </c>
      <c r="B507" s="37">
        <v>4</v>
      </c>
      <c r="C507" s="38" t="s">
        <v>1240</v>
      </c>
      <c r="D507" s="39">
        <v>46</v>
      </c>
      <c r="E507" s="11"/>
      <c r="F507" s="30"/>
    </row>
    <row r="508" spans="1:6" s="24" customFormat="1" ht="42" x14ac:dyDescent="0.25">
      <c r="A508" s="36" t="s">
        <v>1241</v>
      </c>
      <c r="B508" s="37">
        <v>7</v>
      </c>
      <c r="C508" s="38" t="s">
        <v>45</v>
      </c>
      <c r="D508" s="39">
        <v>124</v>
      </c>
      <c r="E508" s="11"/>
      <c r="F508" s="30"/>
    </row>
    <row r="509" spans="1:6" s="24" customFormat="1" ht="63" x14ac:dyDescent="0.25">
      <c r="A509" s="36" t="s">
        <v>1242</v>
      </c>
      <c r="B509" s="37">
        <v>4</v>
      </c>
      <c r="C509" s="38" t="s">
        <v>1243</v>
      </c>
      <c r="D509" s="39">
        <v>107</v>
      </c>
      <c r="E509" s="11"/>
      <c r="F509" s="30"/>
    </row>
    <row r="510" spans="1:6" s="24" customFormat="1" ht="42" x14ac:dyDescent="0.25">
      <c r="A510" s="36" t="s">
        <v>1206</v>
      </c>
      <c r="B510" s="37">
        <v>4</v>
      </c>
      <c r="C510" s="38" t="s">
        <v>1244</v>
      </c>
      <c r="D510" s="39">
        <v>33</v>
      </c>
      <c r="E510" s="11"/>
      <c r="F510" s="30"/>
    </row>
    <row r="511" spans="1:6" s="24" customFormat="1" ht="105" x14ac:dyDescent="0.25">
      <c r="A511" s="36" t="s">
        <v>1245</v>
      </c>
      <c r="B511" s="37">
        <v>4</v>
      </c>
      <c r="C511" s="38" t="s">
        <v>1246</v>
      </c>
      <c r="D511" s="39">
        <v>100</v>
      </c>
      <c r="E511" s="11"/>
      <c r="F511" s="30"/>
    </row>
    <row r="512" spans="1:6" s="24" customFormat="1" ht="63" x14ac:dyDescent="0.25">
      <c r="A512" s="36" t="s">
        <v>1247</v>
      </c>
      <c r="B512" s="37">
        <v>7</v>
      </c>
      <c r="C512" s="38" t="s">
        <v>45</v>
      </c>
      <c r="D512" s="39">
        <v>92</v>
      </c>
      <c r="E512" s="11"/>
      <c r="F512" s="30"/>
    </row>
    <row r="513" spans="1:6" s="24" customFormat="1" ht="63" x14ac:dyDescent="0.25">
      <c r="A513" s="36" t="s">
        <v>1247</v>
      </c>
      <c r="B513" s="37">
        <v>7</v>
      </c>
      <c r="C513" s="38" t="s">
        <v>45</v>
      </c>
      <c r="D513" s="39">
        <v>92</v>
      </c>
      <c r="E513" s="11"/>
      <c r="F513" s="30"/>
    </row>
    <row r="514" spans="1:6" s="24" customFormat="1" ht="42" x14ac:dyDescent="0.25">
      <c r="A514" s="36" t="s">
        <v>1206</v>
      </c>
      <c r="B514" s="37">
        <v>4</v>
      </c>
      <c r="C514" s="38" t="s">
        <v>1244</v>
      </c>
      <c r="D514" s="39">
        <v>19</v>
      </c>
      <c r="E514" s="11"/>
      <c r="F514" s="30"/>
    </row>
    <row r="515" spans="1:6" s="24" customFormat="1" ht="21" x14ac:dyDescent="0.25">
      <c r="A515" s="36" t="s">
        <v>1248</v>
      </c>
      <c r="B515" s="37">
        <v>7</v>
      </c>
      <c r="C515" s="38" t="s">
        <v>45</v>
      </c>
      <c r="D515" s="39">
        <v>75</v>
      </c>
      <c r="E515" s="11"/>
      <c r="F515" s="30"/>
    </row>
    <row r="516" spans="1:6" s="24" customFormat="1" ht="42" x14ac:dyDescent="0.25">
      <c r="A516" s="36" t="s">
        <v>1206</v>
      </c>
      <c r="B516" s="37">
        <v>4</v>
      </c>
      <c r="C516" s="38" t="s">
        <v>1244</v>
      </c>
      <c r="D516" s="39">
        <v>18</v>
      </c>
      <c r="E516" s="11"/>
      <c r="F516" s="30"/>
    </row>
    <row r="517" spans="1:6" s="24" customFormat="1" ht="42" x14ac:dyDescent="0.25">
      <c r="A517" s="36" t="s">
        <v>1206</v>
      </c>
      <c r="B517" s="37">
        <v>7</v>
      </c>
      <c r="C517" s="38" t="s">
        <v>45</v>
      </c>
      <c r="D517" s="39">
        <v>105</v>
      </c>
      <c r="E517" s="11"/>
      <c r="F517" s="30"/>
    </row>
    <row r="518" spans="1:6" s="24" customFormat="1" ht="42" x14ac:dyDescent="0.25">
      <c r="A518" s="36" t="s">
        <v>1208</v>
      </c>
      <c r="B518" s="37">
        <v>7</v>
      </c>
      <c r="C518" s="38" t="s">
        <v>45</v>
      </c>
      <c r="D518" s="39">
        <v>52</v>
      </c>
      <c r="E518" s="11"/>
      <c r="F518" s="30"/>
    </row>
    <row r="519" spans="1:6" s="24" customFormat="1" ht="42" x14ac:dyDescent="0.25">
      <c r="A519" s="36" t="s">
        <v>1249</v>
      </c>
      <c r="B519" s="37">
        <v>4</v>
      </c>
      <c r="C519" s="38" t="s">
        <v>1250</v>
      </c>
      <c r="D519" s="39">
        <v>91</v>
      </c>
      <c r="E519" s="11"/>
      <c r="F519" s="30"/>
    </row>
    <row r="520" spans="1:6" s="24" customFormat="1" ht="84" x14ac:dyDescent="0.25">
      <c r="A520" s="36" t="s">
        <v>1251</v>
      </c>
      <c r="B520" s="37">
        <v>4</v>
      </c>
      <c r="C520" s="38" t="s">
        <v>1246</v>
      </c>
      <c r="D520" s="39">
        <v>100</v>
      </c>
      <c r="E520" s="11"/>
      <c r="F520" s="30"/>
    </row>
    <row r="521" spans="1:6" s="24" customFormat="1" ht="63" x14ac:dyDescent="0.25">
      <c r="A521" s="36" t="s">
        <v>1206</v>
      </c>
      <c r="B521" s="37">
        <v>4</v>
      </c>
      <c r="C521" s="38" t="s">
        <v>1252</v>
      </c>
      <c r="D521" s="39">
        <v>30</v>
      </c>
      <c r="E521" s="11"/>
      <c r="F521" s="30"/>
    </row>
    <row r="522" spans="1:6" s="24" customFormat="1" ht="84" x14ac:dyDescent="0.25">
      <c r="A522" s="36" t="s">
        <v>1235</v>
      </c>
      <c r="B522" s="37">
        <v>4</v>
      </c>
      <c r="C522" s="38" t="s">
        <v>1253</v>
      </c>
      <c r="D522" s="39">
        <v>20</v>
      </c>
      <c r="E522" s="11"/>
      <c r="F522" s="30"/>
    </row>
    <row r="523" spans="1:6" s="24" customFormat="1" ht="42" x14ac:dyDescent="0.25">
      <c r="A523" s="36" t="s">
        <v>1254</v>
      </c>
      <c r="B523" s="37">
        <v>4</v>
      </c>
      <c r="C523" s="38" t="s">
        <v>1255</v>
      </c>
      <c r="D523" s="39">
        <v>106</v>
      </c>
      <c r="E523" s="11"/>
      <c r="F523" s="30"/>
    </row>
    <row r="524" spans="1:6" s="24" customFormat="1" ht="42" x14ac:dyDescent="0.25">
      <c r="A524" s="36" t="s">
        <v>1206</v>
      </c>
      <c r="B524" s="37" t="s">
        <v>11</v>
      </c>
      <c r="C524" s="38" t="s">
        <v>1256</v>
      </c>
      <c r="D524" s="39">
        <v>33</v>
      </c>
      <c r="E524" s="11"/>
      <c r="F524" s="30"/>
    </row>
    <row r="525" spans="1:6" s="24" customFormat="1" ht="42" x14ac:dyDescent="0.25">
      <c r="A525" s="36" t="s">
        <v>1257</v>
      </c>
      <c r="B525" s="37">
        <v>3</v>
      </c>
      <c r="C525" s="38" t="s">
        <v>1258</v>
      </c>
      <c r="D525" s="39">
        <v>66</v>
      </c>
      <c r="E525" s="11"/>
      <c r="F525" s="30"/>
    </row>
    <row r="526" spans="1:6" s="24" customFormat="1" ht="42" x14ac:dyDescent="0.25">
      <c r="A526" s="36" t="s">
        <v>1259</v>
      </c>
      <c r="B526" s="37">
        <v>7</v>
      </c>
      <c r="C526" s="38" t="s">
        <v>45</v>
      </c>
      <c r="D526" s="39">
        <v>179</v>
      </c>
      <c r="E526" s="11"/>
      <c r="F526" s="30"/>
    </row>
    <row r="527" spans="1:6" s="24" customFormat="1" ht="42" x14ac:dyDescent="0.25">
      <c r="A527" s="36" t="s">
        <v>1208</v>
      </c>
      <c r="B527" s="37">
        <v>7</v>
      </c>
      <c r="C527" s="38" t="s">
        <v>45</v>
      </c>
      <c r="D527" s="39">
        <v>36</v>
      </c>
      <c r="E527" s="11"/>
      <c r="F527" s="30"/>
    </row>
    <row r="528" spans="1:6" s="24" customFormat="1" ht="42" x14ac:dyDescent="0.25">
      <c r="A528" s="36" t="s">
        <v>1206</v>
      </c>
      <c r="B528" s="37">
        <v>7</v>
      </c>
      <c r="C528" s="38" t="s">
        <v>45</v>
      </c>
      <c r="D528" s="39">
        <v>35</v>
      </c>
      <c r="E528" s="11"/>
      <c r="F528" s="30"/>
    </row>
    <row r="529" spans="1:6" s="24" customFormat="1" ht="63" x14ac:dyDescent="0.25">
      <c r="A529" s="36" t="s">
        <v>1260</v>
      </c>
      <c r="B529" s="37">
        <v>7</v>
      </c>
      <c r="C529" s="38" t="s">
        <v>45</v>
      </c>
      <c r="D529" s="39">
        <v>95</v>
      </c>
      <c r="E529" s="11"/>
      <c r="F529" s="30"/>
    </row>
    <row r="530" spans="1:6" s="24" customFormat="1" ht="84" x14ac:dyDescent="0.25">
      <c r="A530" s="36" t="s">
        <v>1261</v>
      </c>
      <c r="B530" s="37">
        <v>4</v>
      </c>
      <c r="C530" s="38" t="s">
        <v>1262</v>
      </c>
      <c r="D530" s="39">
        <v>191</v>
      </c>
      <c r="E530" s="11"/>
      <c r="F530" s="30"/>
    </row>
    <row r="531" spans="1:6" s="24" customFormat="1" ht="42" x14ac:dyDescent="0.25">
      <c r="A531" s="36" t="s">
        <v>1206</v>
      </c>
      <c r="B531" s="37">
        <v>4</v>
      </c>
      <c r="C531" s="38" t="s">
        <v>1263</v>
      </c>
      <c r="D531" s="39">
        <v>100</v>
      </c>
      <c r="E531" s="11"/>
      <c r="F531" s="30"/>
    </row>
    <row r="532" spans="1:6" s="24" customFormat="1" ht="42" x14ac:dyDescent="0.25">
      <c r="A532" s="36" t="s">
        <v>1206</v>
      </c>
      <c r="B532" s="37">
        <v>7</v>
      </c>
      <c r="C532" s="38" t="s">
        <v>45</v>
      </c>
      <c r="D532" s="39">
        <v>33</v>
      </c>
      <c r="E532" s="11"/>
      <c r="F532" s="30"/>
    </row>
    <row r="533" spans="1:6" s="24" customFormat="1" ht="63" x14ac:dyDescent="0.25">
      <c r="A533" s="36" t="s">
        <v>1264</v>
      </c>
      <c r="B533" s="37">
        <v>4</v>
      </c>
      <c r="C533" s="38" t="s">
        <v>1265</v>
      </c>
      <c r="D533" s="39">
        <v>60</v>
      </c>
      <c r="E533" s="11"/>
      <c r="F533" s="30"/>
    </row>
    <row r="534" spans="1:6" s="24" customFormat="1" ht="42" x14ac:dyDescent="0.25">
      <c r="A534" s="36" t="s">
        <v>1208</v>
      </c>
      <c r="B534" s="37">
        <v>4</v>
      </c>
      <c r="C534" s="38" t="s">
        <v>1266</v>
      </c>
      <c r="D534" s="39">
        <v>119</v>
      </c>
      <c r="E534" s="11"/>
      <c r="F534" s="30"/>
    </row>
    <row r="535" spans="1:6" s="24" customFormat="1" ht="42" x14ac:dyDescent="0.25">
      <c r="A535" s="36" t="s">
        <v>1208</v>
      </c>
      <c r="B535" s="37">
        <v>7</v>
      </c>
      <c r="C535" s="38" t="s">
        <v>45</v>
      </c>
      <c r="D535" s="39">
        <v>35</v>
      </c>
      <c r="E535" s="11"/>
      <c r="F535" s="30"/>
    </row>
    <row r="536" spans="1:6" s="24" customFormat="1" ht="42" x14ac:dyDescent="0.25">
      <c r="A536" s="36" t="s">
        <v>1208</v>
      </c>
      <c r="B536" s="37">
        <v>7</v>
      </c>
      <c r="C536" s="38" t="s">
        <v>45</v>
      </c>
      <c r="D536" s="39">
        <v>120</v>
      </c>
      <c r="E536" s="11"/>
      <c r="F536" s="30"/>
    </row>
    <row r="537" spans="1:6" s="24" customFormat="1" ht="42" x14ac:dyDescent="0.25">
      <c r="A537" s="36" t="s">
        <v>1208</v>
      </c>
      <c r="B537" s="37">
        <v>4</v>
      </c>
      <c r="C537" s="38" t="s">
        <v>1266</v>
      </c>
      <c r="D537" s="39">
        <v>103</v>
      </c>
      <c r="E537" s="11"/>
      <c r="F537" s="30"/>
    </row>
    <row r="538" spans="1:6" s="24" customFormat="1" ht="63" x14ac:dyDescent="0.25">
      <c r="A538" s="36" t="s">
        <v>1235</v>
      </c>
      <c r="B538" s="37">
        <v>7</v>
      </c>
      <c r="C538" s="38" t="s">
        <v>45</v>
      </c>
      <c r="D538" s="39">
        <v>96</v>
      </c>
      <c r="E538" s="11"/>
      <c r="F538" s="30"/>
    </row>
    <row r="539" spans="1:6" s="24" customFormat="1" ht="63" x14ac:dyDescent="0.25">
      <c r="A539" s="36" t="s">
        <v>1206</v>
      </c>
      <c r="B539" s="37" t="s">
        <v>60</v>
      </c>
      <c r="C539" s="38" t="s">
        <v>1267</v>
      </c>
      <c r="D539" s="39">
        <v>155</v>
      </c>
      <c r="E539" s="11"/>
      <c r="F539" s="30"/>
    </row>
    <row r="540" spans="1:6" s="24" customFormat="1" ht="63" x14ac:dyDescent="0.25">
      <c r="A540" s="36" t="s">
        <v>1268</v>
      </c>
      <c r="B540" s="37">
        <v>4</v>
      </c>
      <c r="C540" s="38" t="s">
        <v>1269</v>
      </c>
      <c r="D540" s="39">
        <v>17</v>
      </c>
      <c r="E540" s="11"/>
      <c r="F540" s="30"/>
    </row>
    <row r="541" spans="1:6" s="24" customFormat="1" ht="63" x14ac:dyDescent="0.25">
      <c r="A541" s="36" t="s">
        <v>1270</v>
      </c>
      <c r="B541" s="37">
        <v>4</v>
      </c>
      <c r="C541" s="38" t="s">
        <v>1271</v>
      </c>
      <c r="D541" s="39">
        <v>80</v>
      </c>
      <c r="E541" s="11"/>
      <c r="F541" s="30"/>
    </row>
    <row r="542" spans="1:6" s="24" customFormat="1" ht="42" x14ac:dyDescent="0.25">
      <c r="A542" s="36" t="s">
        <v>1272</v>
      </c>
      <c r="B542" s="37">
        <v>7</v>
      </c>
      <c r="C542" s="38" t="s">
        <v>45</v>
      </c>
      <c r="D542" s="39">
        <v>109</v>
      </c>
      <c r="E542" s="11"/>
      <c r="F542" s="30"/>
    </row>
    <row r="543" spans="1:6" s="24" customFormat="1" ht="42" x14ac:dyDescent="0.25">
      <c r="A543" s="36" t="s">
        <v>1273</v>
      </c>
      <c r="B543" s="37">
        <v>7</v>
      </c>
      <c r="C543" s="38" t="s">
        <v>45</v>
      </c>
      <c r="D543" s="39">
        <v>108</v>
      </c>
      <c r="E543" s="11"/>
      <c r="F543" s="30"/>
    </row>
    <row r="544" spans="1:6" s="24" customFormat="1" ht="63" x14ac:dyDescent="0.25">
      <c r="A544" s="36" t="s">
        <v>1274</v>
      </c>
      <c r="B544" s="37">
        <v>7</v>
      </c>
      <c r="C544" s="38" t="s">
        <v>45</v>
      </c>
      <c r="D544" s="39">
        <v>36</v>
      </c>
      <c r="E544" s="11"/>
      <c r="F544" s="30"/>
    </row>
    <row r="545" spans="1:6" s="24" customFormat="1" ht="42" x14ac:dyDescent="0.25">
      <c r="A545" s="36" t="s">
        <v>1275</v>
      </c>
      <c r="B545" s="37">
        <v>3</v>
      </c>
      <c r="C545" s="38" t="s">
        <v>1091</v>
      </c>
      <c r="D545" s="39">
        <v>30</v>
      </c>
      <c r="E545" s="11"/>
      <c r="F545" s="30"/>
    </row>
    <row r="546" spans="1:6" s="24" customFormat="1" ht="84" x14ac:dyDescent="0.25">
      <c r="A546" s="36" t="s">
        <v>1276</v>
      </c>
      <c r="B546" s="37">
        <v>4</v>
      </c>
      <c r="C546" s="38" t="s">
        <v>1277</v>
      </c>
      <c r="D546" s="39">
        <v>93</v>
      </c>
      <c r="E546" s="11"/>
      <c r="F546" s="30"/>
    </row>
    <row r="547" spans="1:6" s="24" customFormat="1" ht="42" x14ac:dyDescent="0.25">
      <c r="A547" s="36" t="s">
        <v>1206</v>
      </c>
      <c r="B547" s="37">
        <v>7</v>
      </c>
      <c r="C547" s="38" t="s">
        <v>45</v>
      </c>
      <c r="D547" s="39">
        <v>95</v>
      </c>
      <c r="E547" s="11"/>
      <c r="F547" s="30"/>
    </row>
    <row r="548" spans="1:6" s="24" customFormat="1" ht="84" x14ac:dyDescent="0.25">
      <c r="A548" s="36" t="s">
        <v>1278</v>
      </c>
      <c r="B548" s="37">
        <v>4</v>
      </c>
      <c r="C548" s="38" t="s">
        <v>1279</v>
      </c>
      <c r="D548" s="39">
        <v>119</v>
      </c>
      <c r="E548" s="11"/>
      <c r="F548" s="30"/>
    </row>
    <row r="549" spans="1:6" s="24" customFormat="1" ht="42" x14ac:dyDescent="0.25">
      <c r="A549" s="36" t="s">
        <v>1280</v>
      </c>
      <c r="B549" s="37">
        <v>7</v>
      </c>
      <c r="C549" s="38" t="s">
        <v>45</v>
      </c>
      <c r="D549" s="39">
        <v>66</v>
      </c>
      <c r="E549" s="11"/>
      <c r="F549" s="30"/>
    </row>
    <row r="550" spans="1:6" s="24" customFormat="1" ht="84" x14ac:dyDescent="0.25">
      <c r="A550" s="36" t="s">
        <v>1281</v>
      </c>
      <c r="B550" s="37">
        <v>4</v>
      </c>
      <c r="C550" s="38" t="s">
        <v>1282</v>
      </c>
      <c r="D550" s="39">
        <v>168</v>
      </c>
      <c r="E550" s="11"/>
      <c r="F550" s="30"/>
    </row>
    <row r="551" spans="1:6" s="24" customFormat="1" ht="63" x14ac:dyDescent="0.25">
      <c r="A551" s="36" t="s">
        <v>1283</v>
      </c>
      <c r="B551" s="37">
        <v>4</v>
      </c>
      <c r="C551" s="38" t="s">
        <v>1284</v>
      </c>
      <c r="D551" s="39">
        <v>161</v>
      </c>
      <c r="E551" s="11"/>
      <c r="F551" s="30"/>
    </row>
    <row r="552" spans="1:6" s="24" customFormat="1" ht="42" x14ac:dyDescent="0.25">
      <c r="A552" s="36" t="s">
        <v>1285</v>
      </c>
      <c r="B552" s="37">
        <v>4</v>
      </c>
      <c r="C552" s="38" t="s">
        <v>1286</v>
      </c>
      <c r="D552" s="39">
        <v>25</v>
      </c>
      <c r="E552" s="11"/>
      <c r="F552" s="30"/>
    </row>
    <row r="553" spans="1:6" s="24" customFormat="1" ht="42" x14ac:dyDescent="0.25">
      <c r="A553" s="36" t="s">
        <v>1285</v>
      </c>
      <c r="B553" s="37">
        <v>4</v>
      </c>
      <c r="C553" s="38" t="s">
        <v>1286</v>
      </c>
      <c r="D553" s="39">
        <v>55</v>
      </c>
      <c r="E553" s="11"/>
      <c r="F553" s="30"/>
    </row>
    <row r="554" spans="1:6" s="24" customFormat="1" ht="42" x14ac:dyDescent="0.25">
      <c r="A554" s="36" t="s">
        <v>1287</v>
      </c>
      <c r="B554" s="37">
        <v>7</v>
      </c>
      <c r="C554" s="38" t="s">
        <v>45</v>
      </c>
      <c r="D554" s="39">
        <v>74</v>
      </c>
      <c r="E554" s="11"/>
      <c r="F554" s="30"/>
    </row>
    <row r="555" spans="1:6" s="24" customFormat="1" ht="84" x14ac:dyDescent="0.25">
      <c r="A555" s="36" t="s">
        <v>1239</v>
      </c>
      <c r="B555" s="37">
        <v>4</v>
      </c>
      <c r="C555" s="38" t="s">
        <v>1288</v>
      </c>
      <c r="D555" s="39">
        <v>43</v>
      </c>
      <c r="E555" s="11"/>
      <c r="F555" s="30"/>
    </row>
    <row r="556" spans="1:6" s="24" customFormat="1" ht="126" x14ac:dyDescent="0.25">
      <c r="A556" s="36" t="s">
        <v>1206</v>
      </c>
      <c r="B556" s="37">
        <v>4</v>
      </c>
      <c r="C556" s="38" t="s">
        <v>1289</v>
      </c>
      <c r="D556" s="39">
        <v>24</v>
      </c>
      <c r="E556" s="11"/>
      <c r="F556" s="30"/>
    </row>
    <row r="557" spans="1:6" s="24" customFormat="1" ht="42" x14ac:dyDescent="0.25">
      <c r="A557" s="36" t="s">
        <v>1208</v>
      </c>
      <c r="B557" s="37">
        <v>4</v>
      </c>
      <c r="C557" s="38" t="s">
        <v>1290</v>
      </c>
      <c r="D557" s="39">
        <v>39</v>
      </c>
      <c r="E557" s="11"/>
      <c r="F557" s="30"/>
    </row>
    <row r="558" spans="1:6" s="24" customFormat="1" ht="42" x14ac:dyDescent="0.25">
      <c r="A558" s="36" t="s">
        <v>1208</v>
      </c>
      <c r="B558" s="37">
        <v>7</v>
      </c>
      <c r="C558" s="38" t="s">
        <v>45</v>
      </c>
      <c r="D558" s="39">
        <v>40</v>
      </c>
      <c r="E558" s="11"/>
      <c r="F558" s="30"/>
    </row>
    <row r="559" spans="1:6" s="24" customFormat="1" ht="105" x14ac:dyDescent="0.25">
      <c r="A559" s="36" t="s">
        <v>1291</v>
      </c>
      <c r="B559" s="37">
        <v>4</v>
      </c>
      <c r="C559" s="38" t="s">
        <v>1292</v>
      </c>
      <c r="D559" s="39">
        <v>14</v>
      </c>
      <c r="E559" s="11"/>
      <c r="F559" s="30"/>
    </row>
    <row r="560" spans="1:6" s="24" customFormat="1" ht="63" x14ac:dyDescent="0.25">
      <c r="A560" s="36" t="s">
        <v>1293</v>
      </c>
      <c r="B560" s="37">
        <v>4</v>
      </c>
      <c r="C560" s="38" t="s">
        <v>1294</v>
      </c>
      <c r="D560" s="39">
        <v>35</v>
      </c>
      <c r="E560" s="11"/>
      <c r="F560" s="30"/>
    </row>
    <row r="561" spans="1:6" s="24" customFormat="1" ht="63" x14ac:dyDescent="0.25">
      <c r="A561" s="36" t="s">
        <v>1295</v>
      </c>
      <c r="B561" s="37">
        <v>4</v>
      </c>
      <c r="C561" s="38" t="s">
        <v>1296</v>
      </c>
      <c r="D561" s="39">
        <v>19</v>
      </c>
      <c r="E561" s="11"/>
      <c r="F561" s="30"/>
    </row>
    <row r="562" spans="1:6" s="24" customFormat="1" ht="42" x14ac:dyDescent="0.25">
      <c r="A562" s="36" t="s">
        <v>1206</v>
      </c>
      <c r="B562" s="37">
        <v>7</v>
      </c>
      <c r="C562" s="38" t="s">
        <v>45</v>
      </c>
      <c r="D562" s="39">
        <v>63</v>
      </c>
      <c r="E562" s="11"/>
      <c r="F562" s="30"/>
    </row>
    <row r="563" spans="1:6" s="24" customFormat="1" ht="105" x14ac:dyDescent="0.25">
      <c r="A563" s="36" t="s">
        <v>1291</v>
      </c>
      <c r="B563" s="37">
        <v>4</v>
      </c>
      <c r="C563" s="38" t="s">
        <v>1297</v>
      </c>
      <c r="D563" s="39">
        <v>72</v>
      </c>
      <c r="E563" s="11"/>
      <c r="F563" s="30"/>
    </row>
    <row r="564" spans="1:6" s="24" customFormat="1" ht="42" x14ac:dyDescent="0.25">
      <c r="A564" s="36" t="s">
        <v>1298</v>
      </c>
      <c r="B564" s="37">
        <v>7</v>
      </c>
      <c r="C564" s="38" t="s">
        <v>45</v>
      </c>
      <c r="D564" s="39">
        <v>73</v>
      </c>
      <c r="E564" s="11"/>
      <c r="F564" s="30"/>
    </row>
    <row r="565" spans="1:6" s="24" customFormat="1" ht="105" x14ac:dyDescent="0.25">
      <c r="A565" s="36" t="s">
        <v>1291</v>
      </c>
      <c r="B565" s="37">
        <v>4</v>
      </c>
      <c r="C565" s="38" t="s">
        <v>1299</v>
      </c>
      <c r="D565" s="39">
        <v>21</v>
      </c>
      <c r="E565" s="11"/>
      <c r="F565" s="30"/>
    </row>
    <row r="566" spans="1:6" s="24" customFormat="1" ht="42" x14ac:dyDescent="0.25">
      <c r="A566" s="36" t="s">
        <v>1300</v>
      </c>
      <c r="B566" s="37">
        <v>4</v>
      </c>
      <c r="C566" s="38" t="s">
        <v>1301</v>
      </c>
      <c r="D566" s="39">
        <v>128</v>
      </c>
      <c r="E566" s="11"/>
      <c r="F566" s="30"/>
    </row>
    <row r="567" spans="1:6" s="24" customFormat="1" ht="84" x14ac:dyDescent="0.25">
      <c r="A567" s="36" t="s">
        <v>1302</v>
      </c>
      <c r="B567" s="37">
        <v>4</v>
      </c>
      <c r="C567" s="38" t="s">
        <v>1303</v>
      </c>
      <c r="D567" s="39">
        <v>129</v>
      </c>
      <c r="E567" s="11"/>
      <c r="F567" s="30"/>
    </row>
    <row r="568" spans="1:6" s="24" customFormat="1" ht="42" x14ac:dyDescent="0.25">
      <c r="A568" s="36" t="s">
        <v>1304</v>
      </c>
      <c r="B568" s="37">
        <v>4</v>
      </c>
      <c r="C568" s="38" t="s">
        <v>1305</v>
      </c>
      <c r="D568" s="39">
        <v>117</v>
      </c>
      <c r="E568" s="11"/>
      <c r="F568" s="30"/>
    </row>
    <row r="569" spans="1:6" s="24" customFormat="1" ht="21" x14ac:dyDescent="0.25">
      <c r="A569" s="36" t="s">
        <v>1306</v>
      </c>
      <c r="B569" s="37">
        <v>4</v>
      </c>
      <c r="C569" s="38" t="s">
        <v>1307</v>
      </c>
      <c r="D569" s="39">
        <v>7</v>
      </c>
      <c r="E569" s="11"/>
      <c r="F569" s="30"/>
    </row>
    <row r="570" spans="1:6" s="24" customFormat="1" ht="21" x14ac:dyDescent="0.25">
      <c r="A570" s="36" t="s">
        <v>1306</v>
      </c>
      <c r="B570" s="37">
        <v>4</v>
      </c>
      <c r="C570" s="38" t="s">
        <v>1307</v>
      </c>
      <c r="D570" s="39">
        <v>7</v>
      </c>
      <c r="E570" s="11"/>
      <c r="F570" s="30"/>
    </row>
    <row r="571" spans="1:6" s="24" customFormat="1" ht="21" x14ac:dyDescent="0.25">
      <c r="A571" s="36" t="s">
        <v>1306</v>
      </c>
      <c r="B571" s="37">
        <v>4</v>
      </c>
      <c r="C571" s="38" t="s">
        <v>1307</v>
      </c>
      <c r="D571" s="39">
        <v>7</v>
      </c>
      <c r="E571" s="11"/>
      <c r="F571" s="30"/>
    </row>
    <row r="572" spans="1:6" s="24" customFormat="1" ht="21" x14ac:dyDescent="0.25">
      <c r="A572" s="36" t="s">
        <v>1306</v>
      </c>
      <c r="B572" s="37">
        <v>4</v>
      </c>
      <c r="C572" s="38" t="s">
        <v>1307</v>
      </c>
      <c r="D572" s="39">
        <v>7</v>
      </c>
      <c r="E572" s="11"/>
      <c r="F572" s="30"/>
    </row>
    <row r="573" spans="1:6" s="24" customFormat="1" ht="21" x14ac:dyDescent="0.25">
      <c r="A573" s="36" t="s">
        <v>1306</v>
      </c>
      <c r="B573" s="37">
        <v>4</v>
      </c>
      <c r="C573" s="38" t="s">
        <v>1307</v>
      </c>
      <c r="D573" s="39">
        <v>7</v>
      </c>
      <c r="E573" s="11"/>
      <c r="F573" s="30"/>
    </row>
    <row r="574" spans="1:6" s="24" customFormat="1" ht="21" x14ac:dyDescent="0.25">
      <c r="A574" s="36" t="s">
        <v>1306</v>
      </c>
      <c r="B574" s="37">
        <v>4</v>
      </c>
      <c r="C574" s="38" t="s">
        <v>1307</v>
      </c>
      <c r="D574" s="39">
        <v>7</v>
      </c>
      <c r="E574" s="11"/>
      <c r="F574" s="30"/>
    </row>
    <row r="575" spans="1:6" s="24" customFormat="1" ht="21" x14ac:dyDescent="0.25">
      <c r="A575" s="36" t="s">
        <v>1306</v>
      </c>
      <c r="B575" s="37">
        <v>4</v>
      </c>
      <c r="C575" s="38" t="s">
        <v>1308</v>
      </c>
      <c r="D575" s="39">
        <v>7</v>
      </c>
      <c r="E575" s="11"/>
      <c r="F575" s="30"/>
    </row>
    <row r="576" spans="1:6" s="24" customFormat="1" ht="21" x14ac:dyDescent="0.25">
      <c r="A576" s="36" t="s">
        <v>1306</v>
      </c>
      <c r="B576" s="37">
        <v>4</v>
      </c>
      <c r="C576" s="38" t="s">
        <v>1308</v>
      </c>
      <c r="D576" s="39">
        <v>7</v>
      </c>
      <c r="E576" s="11"/>
      <c r="F576" s="30"/>
    </row>
    <row r="577" spans="1:6" s="24" customFormat="1" ht="21" x14ac:dyDescent="0.25">
      <c r="A577" s="36" t="s">
        <v>1306</v>
      </c>
      <c r="B577" s="37">
        <v>4</v>
      </c>
      <c r="C577" s="38" t="s">
        <v>1308</v>
      </c>
      <c r="D577" s="39">
        <v>7</v>
      </c>
      <c r="E577" s="11"/>
      <c r="F577" s="30"/>
    </row>
    <row r="578" spans="1:6" s="24" customFormat="1" ht="21" x14ac:dyDescent="0.25">
      <c r="A578" s="36" t="s">
        <v>1306</v>
      </c>
      <c r="B578" s="37">
        <v>4</v>
      </c>
      <c r="C578" s="38" t="s">
        <v>1308</v>
      </c>
      <c r="D578" s="39">
        <v>7</v>
      </c>
      <c r="E578" s="11"/>
      <c r="F578" s="30"/>
    </row>
    <row r="579" spans="1:6" s="24" customFormat="1" ht="21" x14ac:dyDescent="0.25">
      <c r="A579" s="36" t="s">
        <v>1306</v>
      </c>
      <c r="B579" s="37">
        <v>4</v>
      </c>
      <c r="C579" s="38" t="s">
        <v>1308</v>
      </c>
      <c r="D579" s="39">
        <v>7</v>
      </c>
      <c r="E579" s="11"/>
      <c r="F579" s="30"/>
    </row>
    <row r="580" spans="1:6" s="24" customFormat="1" ht="21" x14ac:dyDescent="0.25">
      <c r="A580" s="36" t="s">
        <v>1306</v>
      </c>
      <c r="B580" s="37">
        <v>4</v>
      </c>
      <c r="C580" s="38" t="s">
        <v>1308</v>
      </c>
      <c r="D580" s="39">
        <v>7</v>
      </c>
      <c r="E580" s="11"/>
      <c r="F580" s="30"/>
    </row>
    <row r="581" spans="1:6" s="24" customFormat="1" ht="21" x14ac:dyDescent="0.25">
      <c r="A581" s="36" t="s">
        <v>1306</v>
      </c>
      <c r="B581" s="37">
        <v>4</v>
      </c>
      <c r="C581" s="38" t="s">
        <v>1308</v>
      </c>
      <c r="D581" s="39">
        <v>7</v>
      </c>
      <c r="E581" s="11"/>
      <c r="F581" s="30"/>
    </row>
    <row r="582" spans="1:6" s="24" customFormat="1" ht="21" x14ac:dyDescent="0.25">
      <c r="A582" s="36" t="s">
        <v>1306</v>
      </c>
      <c r="B582" s="37">
        <v>4</v>
      </c>
      <c r="C582" s="38" t="s">
        <v>1308</v>
      </c>
      <c r="D582" s="39">
        <v>7</v>
      </c>
      <c r="E582" s="11"/>
      <c r="F582" s="30"/>
    </row>
    <row r="583" spans="1:6" s="24" customFormat="1" ht="21" x14ac:dyDescent="0.25">
      <c r="A583" s="36" t="s">
        <v>1306</v>
      </c>
      <c r="B583" s="37">
        <v>4</v>
      </c>
      <c r="C583" s="38" t="s">
        <v>1308</v>
      </c>
      <c r="D583" s="39">
        <v>7</v>
      </c>
      <c r="E583" s="11"/>
      <c r="F583" s="30"/>
    </row>
    <row r="584" spans="1:6" s="24" customFormat="1" ht="21" x14ac:dyDescent="0.25">
      <c r="A584" s="36" t="s">
        <v>1306</v>
      </c>
      <c r="B584" s="37">
        <v>4</v>
      </c>
      <c r="C584" s="38" t="s">
        <v>1308</v>
      </c>
      <c r="D584" s="39">
        <v>7</v>
      </c>
      <c r="E584" s="11"/>
      <c r="F584" s="30"/>
    </row>
    <row r="585" spans="1:6" s="24" customFormat="1" ht="21" x14ac:dyDescent="0.25">
      <c r="A585" s="36" t="s">
        <v>1306</v>
      </c>
      <c r="B585" s="37">
        <v>4</v>
      </c>
      <c r="C585" s="38" t="s">
        <v>1308</v>
      </c>
      <c r="D585" s="39">
        <v>7</v>
      </c>
      <c r="E585" s="11"/>
      <c r="F585" s="30"/>
    </row>
    <row r="586" spans="1:6" s="24" customFormat="1" ht="21" x14ac:dyDescent="0.25">
      <c r="A586" s="36" t="s">
        <v>1306</v>
      </c>
      <c r="B586" s="37">
        <v>4</v>
      </c>
      <c r="C586" s="38" t="s">
        <v>1308</v>
      </c>
      <c r="D586" s="39">
        <v>7</v>
      </c>
      <c r="E586" s="11"/>
      <c r="F586" s="30"/>
    </row>
    <row r="587" spans="1:6" s="24" customFormat="1" ht="21" x14ac:dyDescent="0.25">
      <c r="A587" s="36" t="s">
        <v>1306</v>
      </c>
      <c r="B587" s="37">
        <v>4</v>
      </c>
      <c r="C587" s="38" t="s">
        <v>1308</v>
      </c>
      <c r="D587" s="39">
        <v>7</v>
      </c>
      <c r="E587" s="11"/>
      <c r="F587" s="30"/>
    </row>
    <row r="588" spans="1:6" s="24" customFormat="1" ht="21" x14ac:dyDescent="0.25">
      <c r="A588" s="36" t="s">
        <v>1306</v>
      </c>
      <c r="B588" s="37">
        <v>4</v>
      </c>
      <c r="C588" s="38" t="s">
        <v>1308</v>
      </c>
      <c r="D588" s="39">
        <v>7</v>
      </c>
      <c r="E588" s="11"/>
      <c r="F588" s="30"/>
    </row>
    <row r="589" spans="1:6" s="24" customFormat="1" ht="21" x14ac:dyDescent="0.25">
      <c r="A589" s="36" t="s">
        <v>1306</v>
      </c>
      <c r="B589" s="37">
        <v>4</v>
      </c>
      <c r="C589" s="38" t="s">
        <v>1308</v>
      </c>
      <c r="D589" s="39">
        <v>7</v>
      </c>
      <c r="E589" s="11"/>
      <c r="F589" s="30"/>
    </row>
    <row r="590" spans="1:6" s="24" customFormat="1" ht="21" x14ac:dyDescent="0.25">
      <c r="A590" s="36" t="s">
        <v>1306</v>
      </c>
      <c r="B590" s="37">
        <v>4</v>
      </c>
      <c r="C590" s="38" t="s">
        <v>1308</v>
      </c>
      <c r="D590" s="39">
        <v>7</v>
      </c>
      <c r="E590" s="11"/>
      <c r="F590" s="30"/>
    </row>
    <row r="591" spans="1:6" s="24" customFormat="1" ht="21" x14ac:dyDescent="0.25">
      <c r="A591" s="36" t="s">
        <v>1306</v>
      </c>
      <c r="B591" s="37">
        <v>4</v>
      </c>
      <c r="C591" s="38" t="s">
        <v>1309</v>
      </c>
      <c r="D591" s="39">
        <v>103</v>
      </c>
      <c r="E591" s="11"/>
      <c r="F591" s="30"/>
    </row>
    <row r="592" spans="1:6" s="24" customFormat="1" ht="21" x14ac:dyDescent="0.25">
      <c r="A592" s="36" t="s">
        <v>1306</v>
      </c>
      <c r="B592" s="37">
        <v>4</v>
      </c>
      <c r="C592" s="38" t="s">
        <v>1309</v>
      </c>
      <c r="D592" s="39">
        <v>103</v>
      </c>
      <c r="E592" s="11"/>
      <c r="F592" s="30"/>
    </row>
    <row r="593" spans="1:6" s="24" customFormat="1" ht="21" x14ac:dyDescent="0.25">
      <c r="A593" s="36" t="s">
        <v>1306</v>
      </c>
      <c r="B593" s="37">
        <v>7</v>
      </c>
      <c r="C593" s="38" t="s">
        <v>45</v>
      </c>
      <c r="D593" s="39">
        <v>180</v>
      </c>
      <c r="E593" s="11"/>
      <c r="F593" s="30"/>
    </row>
    <row r="594" spans="1:6" s="24" customFormat="1" ht="63" x14ac:dyDescent="0.25">
      <c r="A594" s="36" t="s">
        <v>1310</v>
      </c>
      <c r="B594" s="37">
        <v>4</v>
      </c>
      <c r="C594" s="38" t="s">
        <v>1311</v>
      </c>
      <c r="D594" s="39">
        <v>129</v>
      </c>
      <c r="E594" s="11"/>
      <c r="F594" s="30"/>
    </row>
    <row r="595" spans="1:6" s="24" customFormat="1" ht="63" x14ac:dyDescent="0.25">
      <c r="A595" s="36" t="s">
        <v>1312</v>
      </c>
      <c r="B595" s="37">
        <v>7</v>
      </c>
      <c r="C595" s="38" t="s">
        <v>280</v>
      </c>
      <c r="D595" s="39">
        <v>66</v>
      </c>
      <c r="E595" s="11"/>
      <c r="F595" s="30"/>
    </row>
    <row r="596" spans="1:6" s="24" customFormat="1" ht="63" x14ac:dyDescent="0.25">
      <c r="A596" s="36" t="s">
        <v>1313</v>
      </c>
      <c r="B596" s="37">
        <v>7</v>
      </c>
      <c r="C596" s="38" t="s">
        <v>280</v>
      </c>
      <c r="D596" s="39">
        <v>45</v>
      </c>
      <c r="E596" s="11"/>
      <c r="F596" s="30"/>
    </row>
    <row r="597" spans="1:6" s="24" customFormat="1" ht="63" x14ac:dyDescent="0.25">
      <c r="A597" s="36" t="s">
        <v>1313</v>
      </c>
      <c r="B597" s="37">
        <v>7</v>
      </c>
      <c r="C597" s="38" t="s">
        <v>280</v>
      </c>
      <c r="D597" s="39">
        <v>67</v>
      </c>
      <c r="E597" s="11"/>
      <c r="F597" s="30"/>
    </row>
    <row r="598" spans="1:6" s="24" customFormat="1" ht="84" x14ac:dyDescent="0.25">
      <c r="A598" s="36" t="s">
        <v>1314</v>
      </c>
      <c r="B598" s="37">
        <v>7</v>
      </c>
      <c r="C598" s="38" t="s">
        <v>280</v>
      </c>
      <c r="D598" s="39">
        <v>68</v>
      </c>
      <c r="E598" s="11"/>
      <c r="F598" s="30"/>
    </row>
    <row r="599" spans="1:6" s="24" customFormat="1" ht="105" x14ac:dyDescent="0.25">
      <c r="A599" s="36" t="s">
        <v>1315</v>
      </c>
      <c r="B599" s="37">
        <v>4</v>
      </c>
      <c r="C599" s="38" t="s">
        <v>1316</v>
      </c>
      <c r="D599" s="39">
        <v>80</v>
      </c>
      <c r="E599" s="11"/>
      <c r="F599" s="30"/>
    </row>
    <row r="600" spans="1:6" s="24" customFormat="1" ht="42" x14ac:dyDescent="0.25">
      <c r="A600" s="36" t="s">
        <v>1317</v>
      </c>
      <c r="B600" s="37">
        <v>4</v>
      </c>
      <c r="C600" s="38" t="s">
        <v>1318</v>
      </c>
      <c r="D600" s="39">
        <v>44</v>
      </c>
      <c r="E600" s="11"/>
      <c r="F600" s="30"/>
    </row>
    <row r="601" spans="1:6" s="24" customFormat="1" ht="42" x14ac:dyDescent="0.25">
      <c r="A601" s="36" t="s">
        <v>1319</v>
      </c>
      <c r="B601" s="37">
        <v>4</v>
      </c>
      <c r="C601" s="38" t="s">
        <v>1320</v>
      </c>
      <c r="D601" s="39">
        <v>53</v>
      </c>
      <c r="E601" s="11"/>
      <c r="F601" s="30"/>
    </row>
    <row r="602" spans="1:6" s="24" customFormat="1" ht="42" x14ac:dyDescent="0.25">
      <c r="A602" s="36" t="s">
        <v>1321</v>
      </c>
      <c r="B602" s="37">
        <v>4</v>
      </c>
      <c r="C602" s="38" t="s">
        <v>1320</v>
      </c>
      <c r="D602" s="39">
        <v>16</v>
      </c>
      <c r="E602" s="11"/>
      <c r="F602" s="30"/>
    </row>
    <row r="603" spans="1:6" s="24" customFormat="1" ht="63" x14ac:dyDescent="0.25">
      <c r="A603" s="36" t="s">
        <v>1310</v>
      </c>
      <c r="B603" s="37">
        <v>4</v>
      </c>
      <c r="C603" s="38" t="s">
        <v>1322</v>
      </c>
      <c r="D603" s="39">
        <v>6</v>
      </c>
      <c r="E603" s="11"/>
      <c r="F603" s="30"/>
    </row>
    <row r="604" spans="1:6" s="24" customFormat="1" ht="63" x14ac:dyDescent="0.25">
      <c r="A604" s="36" t="s">
        <v>1323</v>
      </c>
      <c r="B604" s="37">
        <v>4</v>
      </c>
      <c r="C604" s="38" t="s">
        <v>1324</v>
      </c>
      <c r="D604" s="39">
        <v>75</v>
      </c>
      <c r="E604" s="11"/>
      <c r="F604" s="30"/>
    </row>
    <row r="605" spans="1:6" s="24" customFormat="1" ht="42" x14ac:dyDescent="0.25">
      <c r="A605" s="36" t="s">
        <v>1325</v>
      </c>
      <c r="B605" s="37">
        <v>4</v>
      </c>
      <c r="C605" s="38" t="s">
        <v>1318</v>
      </c>
      <c r="D605" s="39">
        <v>120</v>
      </c>
      <c r="E605" s="11"/>
      <c r="F605" s="30"/>
    </row>
    <row r="606" spans="1:6" s="24" customFormat="1" ht="42" x14ac:dyDescent="0.25">
      <c r="A606" s="36" t="s">
        <v>1326</v>
      </c>
      <c r="B606" s="37">
        <v>4</v>
      </c>
      <c r="C606" s="38" t="s">
        <v>1318</v>
      </c>
      <c r="D606" s="39">
        <v>19</v>
      </c>
      <c r="E606" s="11"/>
      <c r="F606" s="30"/>
    </row>
    <row r="607" spans="1:6" s="24" customFormat="1" ht="147" x14ac:dyDescent="0.25">
      <c r="A607" s="36" t="s">
        <v>1327</v>
      </c>
      <c r="B607" s="37">
        <v>4</v>
      </c>
      <c r="C607" s="38" t="s">
        <v>1328</v>
      </c>
      <c r="D607" s="39">
        <v>56</v>
      </c>
      <c r="E607" s="11"/>
      <c r="F607" s="30"/>
    </row>
    <row r="608" spans="1:6" s="24" customFormat="1" ht="84" x14ac:dyDescent="0.25">
      <c r="A608" s="36" t="s">
        <v>1329</v>
      </c>
      <c r="B608" s="37">
        <v>7</v>
      </c>
      <c r="C608" s="38" t="s">
        <v>45</v>
      </c>
      <c r="D608" s="39">
        <v>108</v>
      </c>
      <c r="E608" s="11"/>
      <c r="F608" s="30"/>
    </row>
    <row r="609" spans="1:6" s="24" customFormat="1" ht="84" x14ac:dyDescent="0.25">
      <c r="A609" s="36" t="s">
        <v>1329</v>
      </c>
      <c r="B609" s="37">
        <v>7</v>
      </c>
      <c r="C609" s="38" t="s">
        <v>45</v>
      </c>
      <c r="D609" s="39">
        <v>104</v>
      </c>
      <c r="E609" s="11"/>
      <c r="F609" s="30"/>
    </row>
    <row r="610" spans="1:6" s="24" customFormat="1" ht="42" x14ac:dyDescent="0.25">
      <c r="A610" s="36" t="s">
        <v>1330</v>
      </c>
      <c r="B610" s="37">
        <v>4</v>
      </c>
      <c r="C610" s="38" t="s">
        <v>1331</v>
      </c>
      <c r="D610" s="39">
        <v>52</v>
      </c>
      <c r="E610" s="11"/>
      <c r="F610" s="30"/>
    </row>
    <row r="611" spans="1:6" s="24" customFormat="1" ht="42" x14ac:dyDescent="0.25">
      <c r="A611" s="36" t="s">
        <v>1330</v>
      </c>
      <c r="B611" s="37">
        <v>4</v>
      </c>
      <c r="C611" s="38" t="s">
        <v>1332</v>
      </c>
      <c r="D611" s="39">
        <v>28</v>
      </c>
      <c r="E611" s="11"/>
      <c r="F611" s="30"/>
    </row>
    <row r="612" spans="1:6" s="24" customFormat="1" ht="63" x14ac:dyDescent="0.25">
      <c r="A612" s="36" t="s">
        <v>1333</v>
      </c>
      <c r="B612" s="37">
        <v>4</v>
      </c>
      <c r="C612" s="38" t="s">
        <v>1334</v>
      </c>
      <c r="D612" s="39">
        <v>105</v>
      </c>
      <c r="E612" s="11"/>
      <c r="F612" s="30"/>
    </row>
    <row r="613" spans="1:6" s="24" customFormat="1" ht="147" x14ac:dyDescent="0.25">
      <c r="A613" s="36" t="s">
        <v>1335</v>
      </c>
      <c r="B613" s="37">
        <v>7</v>
      </c>
      <c r="C613" s="38" t="s">
        <v>280</v>
      </c>
      <c r="D613" s="39">
        <v>35</v>
      </c>
      <c r="E613" s="11"/>
      <c r="F613" s="30"/>
    </row>
    <row r="614" spans="1:6" s="24" customFormat="1" ht="42" x14ac:dyDescent="0.25">
      <c r="A614" s="36" t="s">
        <v>1336</v>
      </c>
      <c r="B614" s="37">
        <v>4</v>
      </c>
      <c r="C614" s="38" t="s">
        <v>1337</v>
      </c>
      <c r="D614" s="39">
        <v>118</v>
      </c>
      <c r="E614" s="11"/>
      <c r="F614" s="30"/>
    </row>
    <row r="615" spans="1:6" s="24" customFormat="1" ht="42" x14ac:dyDescent="0.25">
      <c r="A615" s="36" t="s">
        <v>1336</v>
      </c>
      <c r="B615" s="37" t="s">
        <v>11</v>
      </c>
      <c r="C615" s="38" t="s">
        <v>1338</v>
      </c>
      <c r="D615" s="39">
        <v>176</v>
      </c>
      <c r="E615" s="11"/>
      <c r="F615" s="30"/>
    </row>
    <row r="616" spans="1:6" s="24" customFormat="1" ht="42" x14ac:dyDescent="0.25">
      <c r="A616" s="36" t="s">
        <v>1336</v>
      </c>
      <c r="B616" s="37" t="s">
        <v>11</v>
      </c>
      <c r="C616" s="38" t="s">
        <v>1339</v>
      </c>
      <c r="D616" s="39">
        <v>166</v>
      </c>
      <c r="E616" s="11"/>
      <c r="F616" s="30"/>
    </row>
    <row r="617" spans="1:6" s="24" customFormat="1" ht="84" x14ac:dyDescent="0.25">
      <c r="A617" s="36" t="s">
        <v>1340</v>
      </c>
      <c r="B617" s="37">
        <v>4</v>
      </c>
      <c r="C617" s="38" t="s">
        <v>1341</v>
      </c>
      <c r="D617" s="39">
        <v>124</v>
      </c>
      <c r="E617" s="11"/>
      <c r="F617" s="30"/>
    </row>
    <row r="618" spans="1:6" s="24" customFormat="1" ht="42" x14ac:dyDescent="0.25">
      <c r="A618" s="36" t="s">
        <v>1342</v>
      </c>
      <c r="B618" s="37">
        <v>7</v>
      </c>
      <c r="C618" s="38" t="s">
        <v>280</v>
      </c>
      <c r="D618" s="39">
        <v>83</v>
      </c>
      <c r="E618" s="11"/>
      <c r="F618" s="30"/>
    </row>
    <row r="619" spans="1:6" s="24" customFormat="1" ht="63" x14ac:dyDescent="0.25">
      <c r="A619" s="36" t="s">
        <v>1312</v>
      </c>
      <c r="B619" s="37" t="s">
        <v>11</v>
      </c>
      <c r="C619" s="38" t="s">
        <v>1343</v>
      </c>
      <c r="D619" s="39">
        <v>388</v>
      </c>
      <c r="E619" s="11"/>
      <c r="F619" s="30"/>
    </row>
    <row r="620" spans="1:6" s="24" customFormat="1" ht="84" x14ac:dyDescent="0.25">
      <c r="A620" s="36" t="s">
        <v>1344</v>
      </c>
      <c r="B620" s="37">
        <v>4</v>
      </c>
      <c r="C620" s="38" t="s">
        <v>1345</v>
      </c>
      <c r="D620" s="39">
        <v>248</v>
      </c>
      <c r="E620" s="11"/>
      <c r="F620" s="30"/>
    </row>
    <row r="621" spans="1:6" s="24" customFormat="1" ht="84" x14ac:dyDescent="0.25">
      <c r="A621" s="36" t="s">
        <v>1346</v>
      </c>
      <c r="B621" s="37">
        <v>4</v>
      </c>
      <c r="C621" s="38" t="s">
        <v>1347</v>
      </c>
      <c r="D621" s="39">
        <v>78</v>
      </c>
      <c r="E621" s="11"/>
      <c r="F621" s="30"/>
    </row>
    <row r="622" spans="1:6" s="24" customFormat="1" ht="63" x14ac:dyDescent="0.25">
      <c r="A622" s="36" t="s">
        <v>1348</v>
      </c>
      <c r="B622" s="37">
        <v>4</v>
      </c>
      <c r="C622" s="38" t="s">
        <v>1349</v>
      </c>
      <c r="D622" s="39">
        <v>90</v>
      </c>
      <c r="E622" s="11"/>
      <c r="F622" s="30"/>
    </row>
    <row r="623" spans="1:6" s="24" customFormat="1" ht="126" x14ac:dyDescent="0.25">
      <c r="A623" s="36" t="s">
        <v>1350</v>
      </c>
      <c r="B623" s="37">
        <v>4</v>
      </c>
      <c r="C623" s="38" t="s">
        <v>1351</v>
      </c>
      <c r="D623" s="39">
        <v>123</v>
      </c>
      <c r="E623" s="11"/>
      <c r="F623" s="30"/>
    </row>
    <row r="624" spans="1:6" s="24" customFormat="1" ht="147" x14ac:dyDescent="0.25">
      <c r="A624" s="36" t="s">
        <v>1327</v>
      </c>
      <c r="B624" s="37">
        <v>4</v>
      </c>
      <c r="C624" s="38" t="s">
        <v>1352</v>
      </c>
      <c r="D624" s="39">
        <v>88</v>
      </c>
      <c r="E624" s="11"/>
      <c r="F624" s="30"/>
    </row>
    <row r="625" spans="1:6" s="24" customFormat="1" ht="126" x14ac:dyDescent="0.25">
      <c r="A625" s="36" t="s">
        <v>1350</v>
      </c>
      <c r="B625" s="37">
        <v>4</v>
      </c>
      <c r="C625" s="38" t="s">
        <v>1351</v>
      </c>
      <c r="D625" s="39">
        <v>27</v>
      </c>
      <c r="E625" s="11"/>
      <c r="F625" s="30"/>
    </row>
    <row r="626" spans="1:6" s="24" customFormat="1" ht="42" x14ac:dyDescent="0.25">
      <c r="A626" s="36" t="s">
        <v>1353</v>
      </c>
      <c r="B626" s="37">
        <v>4</v>
      </c>
      <c r="C626" s="38" t="s">
        <v>1352</v>
      </c>
      <c r="D626" s="39">
        <v>98</v>
      </c>
      <c r="E626" s="11"/>
      <c r="F626" s="30"/>
    </row>
    <row r="627" spans="1:6" s="24" customFormat="1" ht="63" x14ac:dyDescent="0.25">
      <c r="A627" s="36" t="s">
        <v>1313</v>
      </c>
      <c r="B627" s="37" t="s">
        <v>11</v>
      </c>
      <c r="C627" s="38" t="s">
        <v>1354</v>
      </c>
      <c r="D627" s="39">
        <v>151</v>
      </c>
      <c r="E627" s="11"/>
      <c r="F627" s="30"/>
    </row>
    <row r="628" spans="1:6" s="24" customFormat="1" ht="63" x14ac:dyDescent="0.25">
      <c r="A628" s="36" t="s">
        <v>1323</v>
      </c>
      <c r="B628" s="37">
        <v>4</v>
      </c>
      <c r="C628" s="38" t="s">
        <v>1355</v>
      </c>
      <c r="D628" s="39">
        <v>103</v>
      </c>
      <c r="E628" s="11"/>
      <c r="F628" s="30"/>
    </row>
    <row r="629" spans="1:6" s="24" customFormat="1" ht="42" x14ac:dyDescent="0.25">
      <c r="A629" s="36" t="s">
        <v>1353</v>
      </c>
      <c r="B629" s="37">
        <v>4</v>
      </c>
      <c r="C629" s="38" t="s">
        <v>1352</v>
      </c>
      <c r="D629" s="39">
        <v>2</v>
      </c>
      <c r="E629" s="11"/>
      <c r="F629" s="30"/>
    </row>
    <row r="630" spans="1:6" s="24" customFormat="1" ht="84" x14ac:dyDescent="0.25">
      <c r="A630" s="36" t="s">
        <v>1346</v>
      </c>
      <c r="B630" s="37">
        <v>4</v>
      </c>
      <c r="C630" s="38" t="s">
        <v>1347</v>
      </c>
      <c r="D630" s="39">
        <v>47</v>
      </c>
      <c r="E630" s="11"/>
      <c r="F630" s="30"/>
    </row>
    <row r="631" spans="1:6" s="24" customFormat="1" ht="63" x14ac:dyDescent="0.25">
      <c r="A631" s="36" t="s">
        <v>1356</v>
      </c>
      <c r="B631" s="37">
        <v>4</v>
      </c>
      <c r="C631" s="38" t="s">
        <v>1357</v>
      </c>
      <c r="D631" s="39">
        <v>65</v>
      </c>
      <c r="E631" s="11"/>
      <c r="F631" s="30"/>
    </row>
    <row r="632" spans="1:6" s="24" customFormat="1" ht="63" x14ac:dyDescent="0.25">
      <c r="A632" s="36" t="s">
        <v>1358</v>
      </c>
      <c r="B632" s="37">
        <v>7</v>
      </c>
      <c r="C632" s="38" t="s">
        <v>280</v>
      </c>
      <c r="D632" s="39">
        <v>46</v>
      </c>
      <c r="E632" s="11"/>
      <c r="F632" s="30"/>
    </row>
    <row r="633" spans="1:6" s="24" customFormat="1" ht="42" x14ac:dyDescent="0.25">
      <c r="A633" s="36" t="s">
        <v>1336</v>
      </c>
      <c r="B633" s="37">
        <v>7</v>
      </c>
      <c r="C633" s="38" t="s">
        <v>280</v>
      </c>
      <c r="D633" s="39">
        <v>169</v>
      </c>
      <c r="E633" s="11"/>
      <c r="F633" s="30"/>
    </row>
    <row r="634" spans="1:6" s="24" customFormat="1" ht="42" x14ac:dyDescent="0.25">
      <c r="A634" s="36" t="s">
        <v>1359</v>
      </c>
      <c r="B634" s="37">
        <v>4</v>
      </c>
      <c r="C634" s="38" t="s">
        <v>1360</v>
      </c>
      <c r="D634" s="39">
        <v>60</v>
      </c>
      <c r="E634" s="11"/>
      <c r="F634" s="30"/>
    </row>
    <row r="635" spans="1:6" s="24" customFormat="1" ht="147" x14ac:dyDescent="0.25">
      <c r="A635" s="36" t="s">
        <v>1327</v>
      </c>
      <c r="B635" s="37">
        <v>4</v>
      </c>
      <c r="C635" s="38" t="s">
        <v>1240</v>
      </c>
      <c r="D635" s="39">
        <v>55</v>
      </c>
      <c r="E635" s="11"/>
      <c r="F635" s="30"/>
    </row>
    <row r="636" spans="1:6" s="24" customFormat="1" ht="63" x14ac:dyDescent="0.25">
      <c r="A636" s="36" t="s">
        <v>1361</v>
      </c>
      <c r="B636" s="37">
        <v>4</v>
      </c>
      <c r="C636" s="38" t="s">
        <v>1352</v>
      </c>
      <c r="D636" s="39">
        <v>79</v>
      </c>
      <c r="E636" s="11"/>
      <c r="F636" s="30"/>
    </row>
    <row r="637" spans="1:6" s="24" customFormat="1" ht="63" x14ac:dyDescent="0.25">
      <c r="A637" s="36" t="s">
        <v>1362</v>
      </c>
      <c r="B637" s="37">
        <v>4</v>
      </c>
      <c r="C637" s="38" t="s">
        <v>1352</v>
      </c>
      <c r="D637" s="39">
        <v>19</v>
      </c>
      <c r="E637" s="11"/>
      <c r="F637" s="30"/>
    </row>
    <row r="638" spans="1:6" s="24" customFormat="1" ht="42" x14ac:dyDescent="0.25">
      <c r="A638" s="36" t="s">
        <v>1363</v>
      </c>
      <c r="B638" s="37">
        <v>4</v>
      </c>
      <c r="C638" s="38" t="s">
        <v>1364</v>
      </c>
      <c r="D638" s="39">
        <v>97</v>
      </c>
      <c r="E638" s="11"/>
      <c r="F638" s="30"/>
    </row>
    <row r="639" spans="1:6" s="24" customFormat="1" ht="63" x14ac:dyDescent="0.25">
      <c r="A639" s="36" t="s">
        <v>1323</v>
      </c>
      <c r="B639" s="37">
        <v>4</v>
      </c>
      <c r="C639" s="38" t="s">
        <v>1365</v>
      </c>
      <c r="D639" s="39">
        <v>98</v>
      </c>
      <c r="E639" s="11"/>
      <c r="F639" s="30"/>
    </row>
    <row r="640" spans="1:6" s="24" customFormat="1" ht="147" x14ac:dyDescent="0.25">
      <c r="A640" s="36" t="s">
        <v>1327</v>
      </c>
      <c r="B640" s="37">
        <v>4</v>
      </c>
      <c r="C640" s="38" t="s">
        <v>1366</v>
      </c>
      <c r="D640" s="39">
        <v>78</v>
      </c>
      <c r="E640" s="11"/>
      <c r="F640" s="30"/>
    </row>
    <row r="641" spans="1:6" s="24" customFormat="1" ht="63" x14ac:dyDescent="0.25">
      <c r="A641" s="36" t="s">
        <v>1367</v>
      </c>
      <c r="B641" s="37">
        <v>4</v>
      </c>
      <c r="C641" s="38" t="s">
        <v>1368</v>
      </c>
      <c r="D641" s="39">
        <v>23</v>
      </c>
      <c r="E641" s="11"/>
      <c r="F641" s="30"/>
    </row>
    <row r="642" spans="1:6" s="24" customFormat="1" ht="147" x14ac:dyDescent="0.25">
      <c r="A642" s="36" t="s">
        <v>1335</v>
      </c>
      <c r="B642" s="37">
        <v>7</v>
      </c>
      <c r="C642" s="38" t="s">
        <v>280</v>
      </c>
      <c r="D642" s="39">
        <v>38</v>
      </c>
      <c r="E642" s="11"/>
      <c r="F642" s="30"/>
    </row>
    <row r="643" spans="1:6" s="24" customFormat="1" ht="147" x14ac:dyDescent="0.25">
      <c r="A643" s="36" t="s">
        <v>1335</v>
      </c>
      <c r="B643" s="37">
        <v>7</v>
      </c>
      <c r="C643" s="38" t="s">
        <v>280</v>
      </c>
      <c r="D643" s="39">
        <v>40</v>
      </c>
      <c r="E643" s="11"/>
      <c r="F643" s="30"/>
    </row>
    <row r="644" spans="1:6" s="24" customFormat="1" ht="84" x14ac:dyDescent="0.25">
      <c r="A644" s="36" t="s">
        <v>1369</v>
      </c>
      <c r="B644" s="37">
        <v>4</v>
      </c>
      <c r="C644" s="38" t="s">
        <v>1370</v>
      </c>
      <c r="D644" s="39">
        <v>90</v>
      </c>
      <c r="E644" s="11"/>
      <c r="F644" s="30"/>
    </row>
    <row r="645" spans="1:6" s="24" customFormat="1" ht="147" x14ac:dyDescent="0.25">
      <c r="A645" s="36" t="s">
        <v>1335</v>
      </c>
      <c r="B645" s="37">
        <v>7</v>
      </c>
      <c r="C645" s="38" t="s">
        <v>280</v>
      </c>
      <c r="D645" s="39">
        <v>107</v>
      </c>
      <c r="E645" s="11"/>
      <c r="F645" s="30"/>
    </row>
    <row r="646" spans="1:6" s="24" customFormat="1" ht="63" x14ac:dyDescent="0.25">
      <c r="A646" s="36" t="s">
        <v>1371</v>
      </c>
      <c r="B646" s="37" t="s">
        <v>11</v>
      </c>
      <c r="C646" s="38" t="s">
        <v>1372</v>
      </c>
      <c r="D646" s="39">
        <v>35</v>
      </c>
      <c r="E646" s="11"/>
      <c r="F646" s="30"/>
    </row>
    <row r="647" spans="1:6" s="24" customFormat="1" ht="63" x14ac:dyDescent="0.25">
      <c r="A647" s="36" t="s">
        <v>1373</v>
      </c>
      <c r="B647" s="37" t="s">
        <v>11</v>
      </c>
      <c r="C647" s="38" t="s">
        <v>1372</v>
      </c>
      <c r="D647" s="39">
        <v>240</v>
      </c>
      <c r="E647" s="11"/>
      <c r="F647" s="30"/>
    </row>
    <row r="648" spans="1:6" s="24" customFormat="1" ht="63" x14ac:dyDescent="0.25">
      <c r="A648" s="36" t="s">
        <v>1323</v>
      </c>
      <c r="B648" s="37">
        <v>4</v>
      </c>
      <c r="C648" s="38" t="s">
        <v>1374</v>
      </c>
      <c r="D648" s="39">
        <v>55</v>
      </c>
      <c r="E648" s="11"/>
      <c r="F648" s="30"/>
    </row>
    <row r="649" spans="1:6" s="24" customFormat="1" ht="63" x14ac:dyDescent="0.25">
      <c r="A649" s="36" t="s">
        <v>1367</v>
      </c>
      <c r="B649" s="37">
        <v>4</v>
      </c>
      <c r="C649" s="38" t="s">
        <v>1375</v>
      </c>
      <c r="D649" s="39">
        <v>43</v>
      </c>
      <c r="E649" s="11"/>
      <c r="F649" s="30"/>
    </row>
    <row r="650" spans="1:6" s="24" customFormat="1" ht="42" x14ac:dyDescent="0.25">
      <c r="A650" s="36" t="s">
        <v>1321</v>
      </c>
      <c r="B650" s="37">
        <v>4</v>
      </c>
      <c r="C650" s="38" t="s">
        <v>1376</v>
      </c>
      <c r="D650" s="39">
        <v>104</v>
      </c>
      <c r="E650" s="11"/>
      <c r="F650" s="30"/>
    </row>
    <row r="651" spans="1:6" s="24" customFormat="1" ht="42" x14ac:dyDescent="0.25">
      <c r="A651" s="36" t="s">
        <v>1377</v>
      </c>
      <c r="B651" s="37">
        <v>4</v>
      </c>
      <c r="C651" s="38" t="s">
        <v>1376</v>
      </c>
      <c r="D651" s="39">
        <v>77</v>
      </c>
      <c r="E651" s="11"/>
      <c r="F651" s="30"/>
    </row>
    <row r="652" spans="1:6" s="24" customFormat="1" ht="63" x14ac:dyDescent="0.25">
      <c r="A652" s="36" t="s">
        <v>1378</v>
      </c>
      <c r="B652" s="37">
        <v>4</v>
      </c>
      <c r="C652" s="38" t="s">
        <v>1379</v>
      </c>
      <c r="D652" s="39">
        <v>64</v>
      </c>
      <c r="E652" s="11"/>
      <c r="F652" s="30"/>
    </row>
    <row r="653" spans="1:6" s="24" customFormat="1" ht="63" x14ac:dyDescent="0.25">
      <c r="A653" s="36" t="s">
        <v>1367</v>
      </c>
      <c r="B653" s="37">
        <v>4</v>
      </c>
      <c r="C653" s="38" t="s">
        <v>1375</v>
      </c>
      <c r="D653" s="39">
        <v>34</v>
      </c>
      <c r="E653" s="11"/>
      <c r="F653" s="30"/>
    </row>
    <row r="654" spans="1:6" s="24" customFormat="1" ht="42" x14ac:dyDescent="0.25">
      <c r="A654" s="36" t="s">
        <v>1380</v>
      </c>
      <c r="B654" s="37">
        <v>7</v>
      </c>
      <c r="C654" s="38" t="s">
        <v>280</v>
      </c>
      <c r="D654" s="39">
        <v>200</v>
      </c>
      <c r="E654" s="11"/>
      <c r="F654" s="30"/>
    </row>
    <row r="655" spans="1:6" s="24" customFormat="1" ht="42" x14ac:dyDescent="0.25">
      <c r="A655" s="36" t="s">
        <v>1381</v>
      </c>
      <c r="B655" s="37">
        <v>7</v>
      </c>
      <c r="C655" s="38" t="s">
        <v>280</v>
      </c>
      <c r="D655" s="39">
        <v>80</v>
      </c>
      <c r="E655" s="11"/>
      <c r="F655" s="30"/>
    </row>
    <row r="656" spans="1:6" s="24" customFormat="1" ht="42" x14ac:dyDescent="0.25">
      <c r="A656" s="36" t="s">
        <v>1377</v>
      </c>
      <c r="B656" s="37"/>
      <c r="C656" s="38" t="s">
        <v>1318</v>
      </c>
      <c r="D656" s="39">
        <v>43</v>
      </c>
      <c r="E656" s="11"/>
      <c r="F656" s="30"/>
    </row>
    <row r="657" spans="1:6" s="24" customFormat="1" ht="42" x14ac:dyDescent="0.25">
      <c r="A657" s="36" t="s">
        <v>1380</v>
      </c>
      <c r="B657" s="37" t="s">
        <v>11</v>
      </c>
      <c r="C657" s="38" t="s">
        <v>1382</v>
      </c>
      <c r="D657" s="39">
        <v>80</v>
      </c>
      <c r="E657" s="11"/>
      <c r="F657" s="30"/>
    </row>
    <row r="658" spans="1:6" s="24" customFormat="1" ht="84" x14ac:dyDescent="0.25">
      <c r="A658" s="36" t="s">
        <v>1340</v>
      </c>
      <c r="B658" s="37">
        <v>7</v>
      </c>
      <c r="C658" s="38" t="s">
        <v>280</v>
      </c>
      <c r="D658" s="39">
        <v>70</v>
      </c>
      <c r="E658" s="11"/>
      <c r="F658" s="30"/>
    </row>
    <row r="659" spans="1:6" s="24" customFormat="1" ht="42" x14ac:dyDescent="0.25">
      <c r="A659" s="36" t="s">
        <v>1317</v>
      </c>
      <c r="B659" s="37">
        <v>4</v>
      </c>
      <c r="C659" s="38" t="s">
        <v>1320</v>
      </c>
      <c r="D659" s="39">
        <v>71</v>
      </c>
      <c r="E659" s="11"/>
      <c r="F659" s="30"/>
    </row>
    <row r="660" spans="1:6" s="24" customFormat="1" ht="42" x14ac:dyDescent="0.25">
      <c r="A660" s="36" t="s">
        <v>1383</v>
      </c>
      <c r="B660" s="37">
        <v>4</v>
      </c>
      <c r="C660" s="38" t="s">
        <v>1384</v>
      </c>
      <c r="D660" s="39">
        <v>105</v>
      </c>
      <c r="E660" s="11"/>
      <c r="F660" s="30"/>
    </row>
    <row r="661" spans="1:6" s="24" customFormat="1" ht="63" x14ac:dyDescent="0.25">
      <c r="A661" s="36" t="s">
        <v>1385</v>
      </c>
      <c r="B661" s="37">
        <v>4</v>
      </c>
      <c r="C661" s="38" t="s">
        <v>1386</v>
      </c>
      <c r="D661" s="39">
        <v>20</v>
      </c>
      <c r="E661" s="11"/>
      <c r="F661" s="30"/>
    </row>
    <row r="662" spans="1:6" s="24" customFormat="1" ht="42" x14ac:dyDescent="0.25">
      <c r="A662" s="36" t="s">
        <v>1387</v>
      </c>
      <c r="B662" s="37">
        <v>4</v>
      </c>
      <c r="C662" s="38" t="s">
        <v>1388</v>
      </c>
      <c r="D662" s="39">
        <v>107</v>
      </c>
      <c r="E662" s="11"/>
      <c r="F662" s="30"/>
    </row>
    <row r="663" spans="1:6" s="24" customFormat="1" ht="84" x14ac:dyDescent="0.25">
      <c r="A663" s="36" t="s">
        <v>1340</v>
      </c>
      <c r="B663" s="37">
        <v>7</v>
      </c>
      <c r="C663" s="38" t="s">
        <v>280</v>
      </c>
      <c r="D663" s="39">
        <v>40</v>
      </c>
      <c r="E663" s="11"/>
      <c r="F663" s="30"/>
    </row>
    <row r="664" spans="1:6" s="24" customFormat="1" ht="147" x14ac:dyDescent="0.25">
      <c r="A664" s="36" t="s">
        <v>1389</v>
      </c>
      <c r="B664" s="37">
        <v>4</v>
      </c>
      <c r="C664" s="38" t="s">
        <v>1390</v>
      </c>
      <c r="D664" s="39">
        <v>100</v>
      </c>
      <c r="E664" s="11"/>
      <c r="F664" s="30"/>
    </row>
    <row r="665" spans="1:6" s="24" customFormat="1" ht="147" x14ac:dyDescent="0.25">
      <c r="A665" s="36" t="s">
        <v>1391</v>
      </c>
      <c r="B665" s="37">
        <v>4</v>
      </c>
      <c r="C665" s="38" t="s">
        <v>1392</v>
      </c>
      <c r="D665" s="39">
        <v>60</v>
      </c>
      <c r="E665" s="11"/>
      <c r="F665" s="30"/>
    </row>
    <row r="666" spans="1:6" s="24" customFormat="1" ht="42" x14ac:dyDescent="0.25">
      <c r="A666" s="36" t="s">
        <v>1393</v>
      </c>
      <c r="B666" s="37" t="s">
        <v>11</v>
      </c>
      <c r="C666" s="38" t="s">
        <v>1394</v>
      </c>
      <c r="D666" s="39">
        <v>87</v>
      </c>
      <c r="E666" s="11"/>
      <c r="F666" s="30"/>
    </row>
    <row r="667" spans="1:6" s="24" customFormat="1" ht="42" x14ac:dyDescent="0.25">
      <c r="A667" s="36" t="s">
        <v>1395</v>
      </c>
      <c r="B667" s="37">
        <v>4</v>
      </c>
      <c r="C667" s="38" t="s">
        <v>1347</v>
      </c>
      <c r="D667" s="39">
        <v>19</v>
      </c>
      <c r="E667" s="11"/>
      <c r="F667" s="30"/>
    </row>
    <row r="668" spans="1:6" s="24" customFormat="1" ht="42" x14ac:dyDescent="0.25">
      <c r="A668" s="36" t="s">
        <v>1395</v>
      </c>
      <c r="B668" s="37">
        <v>4</v>
      </c>
      <c r="C668" s="38" t="s">
        <v>1347</v>
      </c>
      <c r="D668" s="39">
        <v>151</v>
      </c>
      <c r="E668" s="11"/>
      <c r="F668" s="30"/>
    </row>
    <row r="669" spans="1:6" s="24" customFormat="1" ht="105" x14ac:dyDescent="0.25">
      <c r="A669" s="36" t="s">
        <v>1396</v>
      </c>
      <c r="B669" s="37">
        <v>4</v>
      </c>
      <c r="C669" s="38" t="s">
        <v>1397</v>
      </c>
      <c r="D669" s="39">
        <v>22</v>
      </c>
      <c r="E669" s="11"/>
      <c r="F669" s="30"/>
    </row>
    <row r="670" spans="1:6" s="24" customFormat="1" ht="63" x14ac:dyDescent="0.25">
      <c r="A670" s="36" t="s">
        <v>1398</v>
      </c>
      <c r="B670" s="37">
        <v>7</v>
      </c>
      <c r="C670" s="38" t="s">
        <v>280</v>
      </c>
      <c r="D670" s="39">
        <v>80</v>
      </c>
      <c r="E670" s="11"/>
      <c r="F670" s="30"/>
    </row>
    <row r="671" spans="1:6" s="24" customFormat="1" ht="63" x14ac:dyDescent="0.25">
      <c r="A671" s="36" t="s">
        <v>1399</v>
      </c>
      <c r="B671" s="37">
        <v>7</v>
      </c>
      <c r="C671" s="38" t="s">
        <v>280</v>
      </c>
      <c r="D671" s="39">
        <v>62</v>
      </c>
      <c r="E671" s="11"/>
      <c r="F671" s="30"/>
    </row>
    <row r="672" spans="1:6" s="24" customFormat="1" ht="63" x14ac:dyDescent="0.25">
      <c r="A672" s="36" t="s">
        <v>1400</v>
      </c>
      <c r="B672" s="37">
        <v>4</v>
      </c>
      <c r="C672" s="38" t="s">
        <v>1401</v>
      </c>
      <c r="D672" s="39">
        <v>103</v>
      </c>
      <c r="E672" s="11"/>
      <c r="F672" s="30"/>
    </row>
    <row r="673" spans="1:6" s="24" customFormat="1" ht="42" x14ac:dyDescent="0.25">
      <c r="A673" s="36" t="s">
        <v>1336</v>
      </c>
      <c r="B673" s="37">
        <v>7</v>
      </c>
      <c r="C673" s="38" t="s">
        <v>280</v>
      </c>
      <c r="D673" s="39">
        <v>202</v>
      </c>
      <c r="E673" s="11"/>
      <c r="F673" s="30"/>
    </row>
    <row r="674" spans="1:6" s="24" customFormat="1" ht="84" x14ac:dyDescent="0.25">
      <c r="A674" s="36" t="s">
        <v>1402</v>
      </c>
      <c r="B674" s="37">
        <v>4</v>
      </c>
      <c r="C674" s="38" t="s">
        <v>1397</v>
      </c>
      <c r="D674" s="39">
        <v>65</v>
      </c>
      <c r="E674" s="11"/>
      <c r="F674" s="30"/>
    </row>
    <row r="675" spans="1:6" s="24" customFormat="1" ht="63" x14ac:dyDescent="0.25">
      <c r="A675" s="36" t="s">
        <v>1403</v>
      </c>
      <c r="B675" s="37">
        <v>4</v>
      </c>
      <c r="C675" s="38" t="s">
        <v>1404</v>
      </c>
      <c r="D675" s="39">
        <v>41</v>
      </c>
      <c r="E675" s="11"/>
      <c r="F675" s="30"/>
    </row>
    <row r="676" spans="1:6" s="24" customFormat="1" ht="105" x14ac:dyDescent="0.25">
      <c r="A676" s="36" t="s">
        <v>1405</v>
      </c>
      <c r="B676" s="37" t="s">
        <v>11</v>
      </c>
      <c r="C676" s="38" t="s">
        <v>1338</v>
      </c>
      <c r="D676" s="39">
        <v>123</v>
      </c>
      <c r="E676" s="11"/>
      <c r="F676" s="30"/>
    </row>
    <row r="677" spans="1:6" s="24" customFormat="1" ht="63" x14ac:dyDescent="0.25">
      <c r="A677" s="36" t="s">
        <v>1323</v>
      </c>
      <c r="B677" s="37">
        <v>4</v>
      </c>
      <c r="C677" s="38" t="s">
        <v>1406</v>
      </c>
      <c r="D677" s="39">
        <v>154</v>
      </c>
      <c r="E677" s="11"/>
      <c r="F677" s="30"/>
    </row>
    <row r="678" spans="1:6" s="24" customFormat="1" ht="84" x14ac:dyDescent="0.25">
      <c r="A678" s="36" t="s">
        <v>1407</v>
      </c>
      <c r="B678" s="37">
        <v>4</v>
      </c>
      <c r="C678" s="38" t="s">
        <v>1408</v>
      </c>
      <c r="D678" s="39">
        <v>31</v>
      </c>
      <c r="E678" s="11"/>
      <c r="F678" s="30"/>
    </row>
    <row r="679" spans="1:6" s="24" customFormat="1" ht="147" x14ac:dyDescent="0.25">
      <c r="A679" s="36" t="s">
        <v>1409</v>
      </c>
      <c r="B679" s="37">
        <v>4</v>
      </c>
      <c r="C679" s="38" t="s">
        <v>1397</v>
      </c>
      <c r="D679" s="39">
        <v>47</v>
      </c>
      <c r="E679" s="11"/>
      <c r="F679" s="30"/>
    </row>
    <row r="680" spans="1:6" s="24" customFormat="1" ht="84" x14ac:dyDescent="0.25">
      <c r="A680" s="36" t="s">
        <v>1407</v>
      </c>
      <c r="B680" s="37">
        <v>4</v>
      </c>
      <c r="C680" s="38" t="s">
        <v>1410</v>
      </c>
      <c r="D680" s="39">
        <v>65</v>
      </c>
      <c r="E680" s="11"/>
      <c r="F680" s="30"/>
    </row>
    <row r="681" spans="1:6" s="24" customFormat="1" ht="84" x14ac:dyDescent="0.25">
      <c r="A681" s="36" t="s">
        <v>1411</v>
      </c>
      <c r="B681" s="37" t="s">
        <v>11</v>
      </c>
      <c r="C681" s="38" t="s">
        <v>1337</v>
      </c>
      <c r="D681" s="39">
        <v>120</v>
      </c>
      <c r="E681" s="11"/>
      <c r="F681" s="30"/>
    </row>
    <row r="682" spans="1:6" s="24" customFormat="1" ht="42" x14ac:dyDescent="0.25">
      <c r="A682" s="36" t="s">
        <v>1393</v>
      </c>
      <c r="B682" s="37">
        <v>4</v>
      </c>
      <c r="C682" s="38" t="s">
        <v>1412</v>
      </c>
      <c r="D682" s="39">
        <v>118</v>
      </c>
      <c r="E682" s="11"/>
      <c r="F682" s="30"/>
    </row>
    <row r="683" spans="1:6" s="24" customFormat="1" ht="63" x14ac:dyDescent="0.25">
      <c r="A683" s="36" t="s">
        <v>1413</v>
      </c>
      <c r="B683" s="37">
        <v>4</v>
      </c>
      <c r="C683" s="38" t="s">
        <v>1414</v>
      </c>
      <c r="D683" s="39">
        <v>40</v>
      </c>
      <c r="E683" s="11"/>
      <c r="F683" s="30"/>
    </row>
    <row r="684" spans="1:6" s="24" customFormat="1" ht="63" x14ac:dyDescent="0.25">
      <c r="A684" s="36" t="s">
        <v>1323</v>
      </c>
      <c r="B684" s="37" t="s">
        <v>11</v>
      </c>
      <c r="C684" s="38" t="s">
        <v>1415</v>
      </c>
      <c r="D684" s="39">
        <v>70</v>
      </c>
      <c r="E684" s="11"/>
      <c r="F684" s="30"/>
    </row>
    <row r="685" spans="1:6" s="24" customFormat="1" ht="63" x14ac:dyDescent="0.25">
      <c r="A685" s="36" t="s">
        <v>1399</v>
      </c>
      <c r="B685" s="37">
        <v>4</v>
      </c>
      <c r="C685" s="38" t="s">
        <v>1416</v>
      </c>
      <c r="D685" s="39">
        <v>38</v>
      </c>
      <c r="E685" s="11"/>
      <c r="F685" s="30"/>
    </row>
    <row r="686" spans="1:6" s="24" customFormat="1" ht="63" x14ac:dyDescent="0.25">
      <c r="A686" s="36" t="s">
        <v>1417</v>
      </c>
      <c r="B686" s="37">
        <v>4</v>
      </c>
      <c r="C686" s="38" t="s">
        <v>1418</v>
      </c>
      <c r="D686" s="39">
        <v>71</v>
      </c>
      <c r="E686" s="11"/>
      <c r="F686" s="30"/>
    </row>
    <row r="687" spans="1:6" s="24" customFormat="1" ht="42" x14ac:dyDescent="0.25">
      <c r="A687" s="36" t="s">
        <v>1336</v>
      </c>
      <c r="B687" s="37">
        <v>7</v>
      </c>
      <c r="C687" s="38" t="s">
        <v>280</v>
      </c>
      <c r="D687" s="39">
        <v>149</v>
      </c>
      <c r="E687" s="11"/>
      <c r="F687" s="30"/>
    </row>
    <row r="688" spans="1:6" s="24" customFormat="1" ht="63" x14ac:dyDescent="0.25">
      <c r="A688" s="36" t="s">
        <v>1419</v>
      </c>
      <c r="B688" s="37">
        <v>4</v>
      </c>
      <c r="C688" s="38" t="s">
        <v>1420</v>
      </c>
      <c r="D688" s="39">
        <v>100</v>
      </c>
      <c r="E688" s="11"/>
      <c r="F688" s="30"/>
    </row>
    <row r="689" spans="1:6" s="24" customFormat="1" ht="63" x14ac:dyDescent="0.25">
      <c r="A689" s="36" t="s">
        <v>1421</v>
      </c>
      <c r="B689" s="37">
        <v>4</v>
      </c>
      <c r="C689" s="38" t="s">
        <v>1422</v>
      </c>
      <c r="D689" s="39">
        <v>75</v>
      </c>
      <c r="E689" s="11"/>
      <c r="F689" s="30"/>
    </row>
    <row r="690" spans="1:6" s="24" customFormat="1" ht="63" x14ac:dyDescent="0.25">
      <c r="A690" s="36" t="s">
        <v>1423</v>
      </c>
      <c r="B690" s="37">
        <v>4</v>
      </c>
      <c r="C690" s="38" t="s">
        <v>1424</v>
      </c>
      <c r="D690" s="39">
        <v>134</v>
      </c>
      <c r="E690" s="11"/>
      <c r="F690" s="30"/>
    </row>
    <row r="691" spans="1:6" s="24" customFormat="1" ht="63" x14ac:dyDescent="0.25">
      <c r="A691" s="36" t="s">
        <v>1425</v>
      </c>
      <c r="B691" s="37">
        <v>4</v>
      </c>
      <c r="C691" s="38" t="s">
        <v>1426</v>
      </c>
      <c r="D691" s="39">
        <v>240</v>
      </c>
      <c r="E691" s="11"/>
      <c r="F691" s="30"/>
    </row>
    <row r="692" spans="1:6" s="24" customFormat="1" ht="63" x14ac:dyDescent="0.25">
      <c r="A692" s="36" t="s">
        <v>1427</v>
      </c>
      <c r="B692" s="37" t="s">
        <v>11</v>
      </c>
      <c r="C692" s="38" t="s">
        <v>1428</v>
      </c>
      <c r="D692" s="39">
        <v>53</v>
      </c>
      <c r="E692" s="11"/>
      <c r="F692" s="30"/>
    </row>
    <row r="693" spans="1:6" s="24" customFormat="1" ht="63" x14ac:dyDescent="0.25">
      <c r="A693" s="36" t="s">
        <v>1429</v>
      </c>
      <c r="B693" s="37" t="s">
        <v>11</v>
      </c>
      <c r="C693" s="38" t="s">
        <v>1428</v>
      </c>
      <c r="D693" s="39">
        <v>37</v>
      </c>
      <c r="E693" s="11"/>
      <c r="F693" s="30"/>
    </row>
    <row r="694" spans="1:6" s="24" customFormat="1" ht="42" x14ac:dyDescent="0.25">
      <c r="A694" s="36" t="s">
        <v>1430</v>
      </c>
      <c r="B694" s="37">
        <v>4</v>
      </c>
      <c r="C694" s="38" t="s">
        <v>1431</v>
      </c>
      <c r="D694" s="39">
        <v>74</v>
      </c>
      <c r="E694" s="11"/>
      <c r="F694" s="30"/>
    </row>
    <row r="695" spans="1:6" s="24" customFormat="1" ht="42" x14ac:dyDescent="0.25">
      <c r="A695" s="36" t="s">
        <v>1432</v>
      </c>
      <c r="B695" s="37">
        <v>4</v>
      </c>
      <c r="C695" s="38" t="s">
        <v>1431</v>
      </c>
      <c r="D695" s="39">
        <v>120</v>
      </c>
      <c r="E695" s="11"/>
      <c r="F695" s="30"/>
    </row>
    <row r="696" spans="1:6" s="24" customFormat="1" ht="42" x14ac:dyDescent="0.25">
      <c r="A696" s="36" t="s">
        <v>1433</v>
      </c>
      <c r="B696" s="37">
        <v>4</v>
      </c>
      <c r="C696" s="38" t="s">
        <v>1434</v>
      </c>
      <c r="D696" s="39">
        <v>70</v>
      </c>
      <c r="E696" s="11"/>
      <c r="F696" s="30"/>
    </row>
    <row r="697" spans="1:6" s="24" customFormat="1" ht="42" x14ac:dyDescent="0.25">
      <c r="A697" s="36" t="s">
        <v>1435</v>
      </c>
      <c r="B697" s="37">
        <v>4</v>
      </c>
      <c r="C697" s="38" t="s">
        <v>1434</v>
      </c>
      <c r="D697" s="39">
        <v>28</v>
      </c>
      <c r="E697" s="11"/>
      <c r="F697" s="30"/>
    </row>
    <row r="698" spans="1:6" s="24" customFormat="1" ht="42" x14ac:dyDescent="0.25">
      <c r="A698" s="36" t="s">
        <v>1429</v>
      </c>
      <c r="B698" s="37">
        <v>4</v>
      </c>
      <c r="C698" s="38" t="s">
        <v>1436</v>
      </c>
      <c r="D698" s="39">
        <v>75</v>
      </c>
      <c r="E698" s="11"/>
      <c r="F698" s="30"/>
    </row>
    <row r="699" spans="1:6" s="24" customFormat="1" ht="63" x14ac:dyDescent="0.25">
      <c r="A699" s="36" t="s">
        <v>1423</v>
      </c>
      <c r="B699" s="37">
        <v>4</v>
      </c>
      <c r="C699" s="38" t="s">
        <v>1437</v>
      </c>
      <c r="D699" s="39">
        <v>26</v>
      </c>
      <c r="E699" s="11"/>
      <c r="F699" s="30"/>
    </row>
    <row r="700" spans="1:6" s="24" customFormat="1" ht="63" x14ac:dyDescent="0.25">
      <c r="A700" s="36" t="s">
        <v>1423</v>
      </c>
      <c r="B700" s="37">
        <v>4</v>
      </c>
      <c r="C700" s="38" t="s">
        <v>1437</v>
      </c>
      <c r="D700" s="39">
        <v>25</v>
      </c>
      <c r="E700" s="11"/>
      <c r="F700" s="30"/>
    </row>
    <row r="701" spans="1:6" s="24" customFormat="1" ht="63" x14ac:dyDescent="0.25">
      <c r="A701" s="36" t="s">
        <v>1423</v>
      </c>
      <c r="B701" s="37">
        <v>4</v>
      </c>
      <c r="C701" s="38" t="s">
        <v>1437</v>
      </c>
      <c r="D701" s="39">
        <v>25</v>
      </c>
      <c r="E701" s="11"/>
      <c r="F701" s="30"/>
    </row>
    <row r="702" spans="1:6" s="24" customFormat="1" ht="63" x14ac:dyDescent="0.25">
      <c r="A702" s="36" t="s">
        <v>1423</v>
      </c>
      <c r="B702" s="37">
        <v>4</v>
      </c>
      <c r="C702" s="38" t="s">
        <v>1437</v>
      </c>
      <c r="D702" s="39">
        <v>29</v>
      </c>
      <c r="E702" s="11"/>
      <c r="F702" s="30"/>
    </row>
    <row r="703" spans="1:6" s="24" customFormat="1" ht="63" x14ac:dyDescent="0.25">
      <c r="A703" s="36" t="s">
        <v>1423</v>
      </c>
      <c r="B703" s="37">
        <v>4</v>
      </c>
      <c r="C703" s="38" t="s">
        <v>1437</v>
      </c>
      <c r="D703" s="39">
        <v>35</v>
      </c>
      <c r="E703" s="11"/>
      <c r="F703" s="30"/>
    </row>
    <row r="704" spans="1:6" s="24" customFormat="1" ht="63" x14ac:dyDescent="0.25">
      <c r="A704" s="36" t="s">
        <v>1423</v>
      </c>
      <c r="B704" s="37">
        <v>4</v>
      </c>
      <c r="C704" s="38" t="s">
        <v>1437</v>
      </c>
      <c r="D704" s="39">
        <v>22</v>
      </c>
      <c r="E704" s="11"/>
      <c r="F704" s="30"/>
    </row>
    <row r="705" spans="1:6" s="24" customFormat="1" ht="147" x14ac:dyDescent="0.25">
      <c r="A705" s="36" t="s">
        <v>1438</v>
      </c>
      <c r="B705" s="37">
        <v>4</v>
      </c>
      <c r="C705" s="38" t="s">
        <v>1439</v>
      </c>
      <c r="D705" s="39">
        <v>52</v>
      </c>
      <c r="E705" s="11"/>
      <c r="F705" s="30"/>
    </row>
    <row r="706" spans="1:6" s="24" customFormat="1" ht="147" x14ac:dyDescent="0.25">
      <c r="A706" s="36" t="s">
        <v>1440</v>
      </c>
      <c r="B706" s="37">
        <v>4</v>
      </c>
      <c r="C706" s="38" t="s">
        <v>1431</v>
      </c>
      <c r="D706" s="39">
        <v>100</v>
      </c>
      <c r="E706" s="11"/>
      <c r="F706" s="30"/>
    </row>
    <row r="707" spans="1:6" s="24" customFormat="1" ht="63" x14ac:dyDescent="0.25">
      <c r="A707" s="36" t="s">
        <v>1358</v>
      </c>
      <c r="B707" s="37">
        <v>7</v>
      </c>
      <c r="C707" s="38" t="s">
        <v>280</v>
      </c>
      <c r="D707" s="39">
        <v>117</v>
      </c>
      <c r="E707" s="11"/>
      <c r="F707" s="30"/>
    </row>
    <row r="708" spans="1:6" s="24" customFormat="1" ht="105" x14ac:dyDescent="0.25">
      <c r="A708" s="36" t="s">
        <v>1441</v>
      </c>
      <c r="B708" s="37" t="s">
        <v>11</v>
      </c>
      <c r="C708" s="38" t="s">
        <v>1442</v>
      </c>
      <c r="D708" s="39">
        <v>135</v>
      </c>
      <c r="E708" s="11"/>
      <c r="F708" s="30"/>
    </row>
    <row r="709" spans="1:6" s="24" customFormat="1" ht="63" x14ac:dyDescent="0.25">
      <c r="A709" s="36" t="s">
        <v>1358</v>
      </c>
      <c r="B709" s="37" t="s">
        <v>11</v>
      </c>
      <c r="C709" s="38" t="s">
        <v>1442</v>
      </c>
      <c r="D709" s="39">
        <v>64</v>
      </c>
      <c r="E709" s="11"/>
      <c r="F709" s="30"/>
    </row>
    <row r="710" spans="1:6" s="24" customFormat="1" ht="63" x14ac:dyDescent="0.25">
      <c r="A710" s="36" t="s">
        <v>1358</v>
      </c>
      <c r="B710" s="37" t="s">
        <v>11</v>
      </c>
      <c r="C710" s="38" t="s">
        <v>1442</v>
      </c>
      <c r="D710" s="39">
        <v>186</v>
      </c>
      <c r="E710" s="11"/>
      <c r="F710" s="30"/>
    </row>
    <row r="711" spans="1:6" s="24" customFormat="1" ht="63" x14ac:dyDescent="0.25">
      <c r="A711" s="36" t="s">
        <v>1423</v>
      </c>
      <c r="B711" s="37">
        <v>4</v>
      </c>
      <c r="C711" s="38" t="s">
        <v>1443</v>
      </c>
      <c r="D711" s="39">
        <v>28</v>
      </c>
      <c r="E711" s="11"/>
      <c r="F711" s="30"/>
    </row>
    <row r="712" spans="1:6" s="24" customFormat="1" ht="63" x14ac:dyDescent="0.25">
      <c r="A712" s="36" t="s">
        <v>1444</v>
      </c>
      <c r="B712" s="37">
        <v>7</v>
      </c>
      <c r="C712" s="38" t="s">
        <v>280</v>
      </c>
      <c r="D712" s="39">
        <v>242</v>
      </c>
      <c r="E712" s="11"/>
      <c r="F712" s="30"/>
    </row>
    <row r="713" spans="1:6" s="24" customFormat="1" ht="63" x14ac:dyDescent="0.25">
      <c r="A713" s="36" t="s">
        <v>1444</v>
      </c>
      <c r="B713" s="37">
        <v>7</v>
      </c>
      <c r="C713" s="38" t="s">
        <v>280</v>
      </c>
      <c r="D713" s="39">
        <v>242</v>
      </c>
      <c r="E713" s="11"/>
      <c r="F713" s="30"/>
    </row>
    <row r="714" spans="1:6" s="24" customFormat="1" ht="63" x14ac:dyDescent="0.25">
      <c r="A714" s="36" t="s">
        <v>1312</v>
      </c>
      <c r="B714" s="37">
        <v>7</v>
      </c>
      <c r="C714" s="38" t="s">
        <v>280</v>
      </c>
      <c r="D714" s="39">
        <v>72</v>
      </c>
      <c r="E714" s="11"/>
      <c r="F714" s="30"/>
    </row>
    <row r="715" spans="1:6" s="24" customFormat="1" ht="84" x14ac:dyDescent="0.25">
      <c r="A715" s="36" t="s">
        <v>1445</v>
      </c>
      <c r="B715" s="37">
        <v>7</v>
      </c>
      <c r="C715" s="38" t="s">
        <v>280</v>
      </c>
      <c r="D715" s="39">
        <v>58</v>
      </c>
      <c r="E715" s="11"/>
      <c r="F715" s="30"/>
    </row>
    <row r="716" spans="1:6" s="24" customFormat="1" ht="147" x14ac:dyDescent="0.25">
      <c r="A716" s="36" t="s">
        <v>1446</v>
      </c>
      <c r="B716" s="37">
        <v>4</v>
      </c>
      <c r="C716" s="38" t="s">
        <v>1431</v>
      </c>
      <c r="D716" s="39">
        <v>163</v>
      </c>
      <c r="E716" s="11"/>
      <c r="F716" s="30"/>
    </row>
    <row r="717" spans="1:6" s="24" customFormat="1" ht="105" x14ac:dyDescent="0.25">
      <c r="A717" s="36" t="s">
        <v>1447</v>
      </c>
      <c r="B717" s="37">
        <v>4</v>
      </c>
      <c r="C717" s="38" t="s">
        <v>1448</v>
      </c>
      <c r="D717" s="39">
        <v>111</v>
      </c>
      <c r="E717" s="11"/>
      <c r="F717" s="30"/>
    </row>
    <row r="718" spans="1:6" s="24" customFormat="1" ht="105" x14ac:dyDescent="0.25">
      <c r="A718" s="36" t="s">
        <v>1447</v>
      </c>
      <c r="B718" s="37">
        <v>4</v>
      </c>
      <c r="C718" s="38" t="s">
        <v>1448</v>
      </c>
      <c r="D718" s="39">
        <v>103</v>
      </c>
      <c r="E718" s="11"/>
      <c r="F718" s="30"/>
    </row>
    <row r="719" spans="1:6" s="24" customFormat="1" ht="63" x14ac:dyDescent="0.25">
      <c r="A719" s="36" t="s">
        <v>1312</v>
      </c>
      <c r="B719" s="37">
        <v>7</v>
      </c>
      <c r="C719" s="38" t="s">
        <v>280</v>
      </c>
      <c r="D719" s="39">
        <v>70</v>
      </c>
      <c r="E719" s="11"/>
      <c r="F719" s="30"/>
    </row>
    <row r="720" spans="1:6" s="24" customFormat="1" ht="63" x14ac:dyDescent="0.25">
      <c r="A720" s="36" t="s">
        <v>1312</v>
      </c>
      <c r="B720" s="37">
        <v>7</v>
      </c>
      <c r="C720" s="38" t="s">
        <v>280</v>
      </c>
      <c r="D720" s="39">
        <v>70</v>
      </c>
      <c r="E720" s="11"/>
      <c r="F720" s="30"/>
    </row>
    <row r="721" spans="1:6" s="24" customFormat="1" ht="63" x14ac:dyDescent="0.25">
      <c r="A721" s="36" t="s">
        <v>1312</v>
      </c>
      <c r="B721" s="37">
        <v>7</v>
      </c>
      <c r="C721" s="38" t="s">
        <v>280</v>
      </c>
      <c r="D721" s="39">
        <v>68</v>
      </c>
      <c r="E721" s="11"/>
      <c r="F721" s="30"/>
    </row>
    <row r="722" spans="1:6" s="24" customFormat="1" ht="63" x14ac:dyDescent="0.25">
      <c r="A722" s="36" t="s">
        <v>1312</v>
      </c>
      <c r="B722" s="37">
        <v>7</v>
      </c>
      <c r="C722" s="38" t="s">
        <v>280</v>
      </c>
      <c r="D722" s="39">
        <v>61</v>
      </c>
      <c r="E722" s="11"/>
      <c r="F722" s="30"/>
    </row>
    <row r="723" spans="1:6" s="24" customFormat="1" ht="63" x14ac:dyDescent="0.25">
      <c r="A723" s="36" t="s">
        <v>1312</v>
      </c>
      <c r="B723" s="37">
        <v>7</v>
      </c>
      <c r="C723" s="38" t="s">
        <v>280</v>
      </c>
      <c r="D723" s="39">
        <v>61</v>
      </c>
      <c r="E723" s="11"/>
      <c r="F723" s="30"/>
    </row>
    <row r="724" spans="1:6" s="24" customFormat="1" ht="84" x14ac:dyDescent="0.25">
      <c r="A724" s="36" t="s">
        <v>1445</v>
      </c>
      <c r="B724" s="37">
        <v>7</v>
      </c>
      <c r="C724" s="38" t="s">
        <v>280</v>
      </c>
      <c r="D724" s="39">
        <v>61</v>
      </c>
      <c r="E724" s="11"/>
      <c r="F724" s="30"/>
    </row>
    <row r="725" spans="1:6" s="24" customFormat="1" ht="84" x14ac:dyDescent="0.25">
      <c r="A725" s="36" t="s">
        <v>1445</v>
      </c>
      <c r="B725" s="37">
        <v>7</v>
      </c>
      <c r="C725" s="38" t="s">
        <v>280</v>
      </c>
      <c r="D725" s="39">
        <v>61</v>
      </c>
      <c r="E725" s="11"/>
      <c r="F725" s="30"/>
    </row>
    <row r="726" spans="1:6" s="24" customFormat="1" ht="84" x14ac:dyDescent="0.25">
      <c r="A726" s="36" t="s">
        <v>1445</v>
      </c>
      <c r="B726" s="37">
        <v>7</v>
      </c>
      <c r="C726" s="38" t="s">
        <v>280</v>
      </c>
      <c r="D726" s="39">
        <v>61</v>
      </c>
      <c r="E726" s="11"/>
      <c r="F726" s="30"/>
    </row>
    <row r="727" spans="1:6" s="24" customFormat="1" ht="63" x14ac:dyDescent="0.25">
      <c r="A727" s="36" t="s">
        <v>1449</v>
      </c>
      <c r="B727" s="37">
        <v>7</v>
      </c>
      <c r="C727" s="38" t="s">
        <v>45</v>
      </c>
      <c r="D727" s="39">
        <v>75</v>
      </c>
      <c r="E727" s="11"/>
      <c r="F727" s="30"/>
    </row>
    <row r="728" spans="1:6" s="24" customFormat="1" ht="84" x14ac:dyDescent="0.25">
      <c r="A728" s="36" t="s">
        <v>1450</v>
      </c>
      <c r="B728" s="37">
        <v>4</v>
      </c>
      <c r="C728" s="38" t="s">
        <v>1451</v>
      </c>
      <c r="D728" s="39">
        <v>25</v>
      </c>
      <c r="E728" s="11"/>
      <c r="F728" s="30"/>
    </row>
    <row r="729" spans="1:6" s="24" customFormat="1" ht="63" x14ac:dyDescent="0.25">
      <c r="A729" s="36" t="s">
        <v>1452</v>
      </c>
      <c r="B729" s="37">
        <v>7</v>
      </c>
      <c r="C729" s="38" t="s">
        <v>1453</v>
      </c>
      <c r="D729" s="39">
        <v>91</v>
      </c>
      <c r="E729" s="11"/>
      <c r="F729" s="30"/>
    </row>
    <row r="730" spans="1:6" s="24" customFormat="1" ht="84" x14ac:dyDescent="0.25">
      <c r="A730" s="36" t="s">
        <v>1450</v>
      </c>
      <c r="B730" s="37">
        <v>4</v>
      </c>
      <c r="C730" s="38" t="s">
        <v>1454</v>
      </c>
      <c r="D730" s="39">
        <v>55</v>
      </c>
      <c r="E730" s="11"/>
      <c r="F730" s="30"/>
    </row>
    <row r="731" spans="1:6" s="24" customFormat="1" ht="42" x14ac:dyDescent="0.25">
      <c r="A731" s="36" t="s">
        <v>1455</v>
      </c>
      <c r="B731" s="37">
        <v>7</v>
      </c>
      <c r="C731" s="38" t="s">
        <v>45</v>
      </c>
      <c r="D731" s="39">
        <v>148</v>
      </c>
      <c r="E731" s="11"/>
      <c r="F731" s="30"/>
    </row>
    <row r="732" spans="1:6" s="24" customFormat="1" ht="42" x14ac:dyDescent="0.25">
      <c r="A732" s="36" t="s">
        <v>1456</v>
      </c>
      <c r="B732" s="37">
        <v>4</v>
      </c>
      <c r="C732" s="38" t="s">
        <v>1457</v>
      </c>
      <c r="D732" s="39">
        <v>70</v>
      </c>
      <c r="E732" s="11"/>
      <c r="F732" s="30"/>
    </row>
    <row r="733" spans="1:6" s="24" customFormat="1" ht="63" x14ac:dyDescent="0.25">
      <c r="A733" s="36" t="s">
        <v>1458</v>
      </c>
      <c r="B733" s="37">
        <v>4</v>
      </c>
      <c r="C733" s="38" t="s">
        <v>1459</v>
      </c>
      <c r="D733" s="39">
        <v>114</v>
      </c>
      <c r="E733" s="11"/>
      <c r="F733" s="30"/>
    </row>
    <row r="734" spans="1:6" s="24" customFormat="1" ht="63" x14ac:dyDescent="0.25">
      <c r="A734" s="36" t="s">
        <v>1460</v>
      </c>
      <c r="B734" s="37">
        <v>7</v>
      </c>
      <c r="C734" s="38" t="s">
        <v>45</v>
      </c>
      <c r="D734" s="39">
        <v>78</v>
      </c>
      <c r="E734" s="11"/>
      <c r="F734" s="30"/>
    </row>
    <row r="735" spans="1:6" s="24" customFormat="1" ht="63" x14ac:dyDescent="0.25">
      <c r="A735" s="36" t="s">
        <v>1461</v>
      </c>
      <c r="B735" s="37">
        <v>4</v>
      </c>
      <c r="C735" s="38" t="s">
        <v>1462</v>
      </c>
      <c r="D735" s="39">
        <v>85</v>
      </c>
      <c r="E735" s="11"/>
      <c r="F735" s="30"/>
    </row>
    <row r="736" spans="1:6" s="24" customFormat="1" ht="63" x14ac:dyDescent="0.25">
      <c r="A736" s="36" t="s">
        <v>1463</v>
      </c>
      <c r="B736" s="37">
        <v>7</v>
      </c>
      <c r="C736" s="38" t="s">
        <v>45</v>
      </c>
      <c r="D736" s="39">
        <v>58</v>
      </c>
      <c r="E736" s="11"/>
      <c r="F736" s="30"/>
    </row>
    <row r="737" spans="1:6" s="24" customFormat="1" ht="42" x14ac:dyDescent="0.25">
      <c r="A737" s="36" t="s">
        <v>1464</v>
      </c>
      <c r="B737" s="37">
        <v>7</v>
      </c>
      <c r="C737" s="38" t="s">
        <v>45</v>
      </c>
      <c r="D737" s="39">
        <v>115</v>
      </c>
      <c r="E737" s="11"/>
      <c r="F737" s="30"/>
    </row>
    <row r="738" spans="1:6" s="24" customFormat="1" ht="21" x14ac:dyDescent="0.25">
      <c r="A738" s="36" t="s">
        <v>1465</v>
      </c>
      <c r="B738" s="37">
        <v>7</v>
      </c>
      <c r="C738" s="38" t="s">
        <v>45</v>
      </c>
      <c r="D738" s="39">
        <v>40</v>
      </c>
      <c r="E738" s="11"/>
      <c r="F738" s="30"/>
    </row>
    <row r="739" spans="1:6" s="24" customFormat="1" ht="63" x14ac:dyDescent="0.25">
      <c r="A739" s="36" t="s">
        <v>1466</v>
      </c>
      <c r="B739" s="37">
        <v>4</v>
      </c>
      <c r="C739" s="38" t="s">
        <v>1467</v>
      </c>
      <c r="D739" s="39">
        <v>128</v>
      </c>
      <c r="E739" s="11"/>
      <c r="F739" s="30"/>
    </row>
    <row r="740" spans="1:6" s="24" customFormat="1" ht="63" x14ac:dyDescent="0.25">
      <c r="A740" s="36" t="s">
        <v>1468</v>
      </c>
      <c r="B740" s="37">
        <v>4.7</v>
      </c>
      <c r="C740" s="38" t="s">
        <v>1469</v>
      </c>
      <c r="D740" s="39">
        <v>80</v>
      </c>
      <c r="E740" s="11"/>
      <c r="F740" s="30"/>
    </row>
    <row r="741" spans="1:6" s="24" customFormat="1" ht="42" x14ac:dyDescent="0.25">
      <c r="A741" s="36" t="s">
        <v>1470</v>
      </c>
      <c r="B741" s="37">
        <v>4</v>
      </c>
      <c r="C741" s="38" t="s">
        <v>1471</v>
      </c>
      <c r="D741" s="39">
        <v>47</v>
      </c>
      <c r="E741" s="11"/>
      <c r="F741" s="30"/>
    </row>
    <row r="742" spans="1:6" s="24" customFormat="1" ht="63" x14ac:dyDescent="0.25">
      <c r="A742" s="36" t="s">
        <v>1472</v>
      </c>
      <c r="B742" s="37">
        <v>4</v>
      </c>
      <c r="C742" s="38" t="s">
        <v>1473</v>
      </c>
      <c r="D742" s="39">
        <v>23</v>
      </c>
      <c r="E742" s="11"/>
      <c r="F742" s="30"/>
    </row>
    <row r="743" spans="1:6" s="24" customFormat="1" ht="42" x14ac:dyDescent="0.25">
      <c r="A743" s="36" t="s">
        <v>1474</v>
      </c>
      <c r="B743" s="37">
        <v>4</v>
      </c>
      <c r="C743" s="38" t="s">
        <v>1475</v>
      </c>
      <c r="D743" s="39">
        <v>16</v>
      </c>
      <c r="E743" s="11"/>
      <c r="F743" s="30"/>
    </row>
    <row r="744" spans="1:6" s="24" customFormat="1" ht="42" x14ac:dyDescent="0.25">
      <c r="A744" s="36" t="s">
        <v>1476</v>
      </c>
      <c r="B744" s="37">
        <v>4</v>
      </c>
      <c r="C744" s="38" t="s">
        <v>1477</v>
      </c>
      <c r="D744" s="39">
        <v>49</v>
      </c>
      <c r="E744" s="11"/>
      <c r="F744" s="30"/>
    </row>
    <row r="745" spans="1:6" s="24" customFormat="1" ht="42" x14ac:dyDescent="0.25">
      <c r="A745" s="36" t="s">
        <v>1478</v>
      </c>
      <c r="B745" s="37">
        <v>4</v>
      </c>
      <c r="C745" s="38" t="s">
        <v>1479</v>
      </c>
      <c r="D745" s="39">
        <v>30</v>
      </c>
      <c r="E745" s="11"/>
      <c r="F745" s="30"/>
    </row>
    <row r="746" spans="1:6" s="24" customFormat="1" ht="84" x14ac:dyDescent="0.25">
      <c r="A746" s="36" t="s">
        <v>1480</v>
      </c>
      <c r="B746" s="37">
        <v>4.7</v>
      </c>
      <c r="C746" s="38" t="s">
        <v>1481</v>
      </c>
      <c r="D746" s="39">
        <v>120</v>
      </c>
      <c r="E746" s="11"/>
      <c r="F746" s="30"/>
    </row>
    <row r="747" spans="1:6" s="24" customFormat="1" ht="21" x14ac:dyDescent="0.25">
      <c r="A747" s="36" t="s">
        <v>1482</v>
      </c>
      <c r="B747" s="37">
        <v>7</v>
      </c>
      <c r="C747" s="38" t="s">
        <v>45</v>
      </c>
      <c r="D747" s="39">
        <v>49</v>
      </c>
      <c r="E747" s="11"/>
      <c r="F747" s="30"/>
    </row>
    <row r="748" spans="1:6" s="24" customFormat="1" ht="42" x14ac:dyDescent="0.25">
      <c r="A748" s="36" t="s">
        <v>1483</v>
      </c>
      <c r="B748" s="37">
        <v>7</v>
      </c>
      <c r="C748" s="38" t="s">
        <v>45</v>
      </c>
      <c r="D748" s="39">
        <v>65</v>
      </c>
      <c r="E748" s="11"/>
      <c r="F748" s="30"/>
    </row>
    <row r="749" spans="1:6" s="24" customFormat="1" ht="42" x14ac:dyDescent="0.25">
      <c r="A749" s="36" t="s">
        <v>1484</v>
      </c>
      <c r="B749" s="37">
        <v>4.7</v>
      </c>
      <c r="C749" s="38" t="s">
        <v>1485</v>
      </c>
      <c r="D749" s="39">
        <v>15</v>
      </c>
      <c r="E749" s="11"/>
      <c r="F749" s="30"/>
    </row>
    <row r="750" spans="1:6" s="24" customFormat="1" ht="42" x14ac:dyDescent="0.25">
      <c r="A750" s="36" t="s">
        <v>1461</v>
      </c>
      <c r="B750" s="37">
        <v>4</v>
      </c>
      <c r="C750" s="38" t="s">
        <v>1486</v>
      </c>
      <c r="D750" s="39">
        <v>124</v>
      </c>
      <c r="E750" s="11"/>
      <c r="F750" s="30"/>
    </row>
    <row r="751" spans="1:6" s="24" customFormat="1" ht="63" x14ac:dyDescent="0.25">
      <c r="A751" s="36" t="s">
        <v>1487</v>
      </c>
      <c r="B751" s="37">
        <v>7</v>
      </c>
      <c r="C751" s="38" t="s">
        <v>45</v>
      </c>
      <c r="D751" s="39">
        <v>59</v>
      </c>
      <c r="E751" s="11"/>
      <c r="F751" s="30"/>
    </row>
    <row r="752" spans="1:6" s="24" customFormat="1" ht="42" x14ac:dyDescent="0.25">
      <c r="A752" s="36" t="s">
        <v>1488</v>
      </c>
      <c r="B752" s="37">
        <v>4.7</v>
      </c>
      <c r="C752" s="38" t="s">
        <v>1489</v>
      </c>
      <c r="D752" s="39">
        <v>54</v>
      </c>
      <c r="E752" s="11"/>
      <c r="F752" s="30"/>
    </row>
    <row r="753" spans="1:6" s="24" customFormat="1" ht="63" x14ac:dyDescent="0.25">
      <c r="A753" s="36" t="s">
        <v>1490</v>
      </c>
      <c r="B753" s="37">
        <v>4</v>
      </c>
      <c r="C753" s="38" t="s">
        <v>1491</v>
      </c>
      <c r="D753" s="39">
        <v>118</v>
      </c>
      <c r="E753" s="11"/>
      <c r="F753" s="30"/>
    </row>
    <row r="754" spans="1:6" s="24" customFormat="1" ht="63" x14ac:dyDescent="0.25">
      <c r="A754" s="36" t="s">
        <v>1492</v>
      </c>
      <c r="B754" s="37">
        <v>4</v>
      </c>
      <c r="C754" s="38" t="s">
        <v>1493</v>
      </c>
      <c r="D754" s="39">
        <v>114</v>
      </c>
      <c r="E754" s="11"/>
      <c r="F754" s="30"/>
    </row>
    <row r="755" spans="1:6" s="24" customFormat="1" ht="42" x14ac:dyDescent="0.25">
      <c r="A755" s="36" t="s">
        <v>1461</v>
      </c>
      <c r="B755" s="37">
        <v>7</v>
      </c>
      <c r="C755" s="38" t="s">
        <v>45</v>
      </c>
      <c r="D755" s="39">
        <v>133</v>
      </c>
      <c r="E755" s="11"/>
      <c r="F755" s="30"/>
    </row>
    <row r="756" spans="1:6" s="24" customFormat="1" ht="63" x14ac:dyDescent="0.25">
      <c r="A756" s="36" t="s">
        <v>1494</v>
      </c>
      <c r="B756" s="37">
        <v>4</v>
      </c>
      <c r="C756" s="38" t="s">
        <v>1495</v>
      </c>
      <c r="D756" s="39">
        <v>13</v>
      </c>
      <c r="E756" s="11"/>
      <c r="F756" s="30"/>
    </row>
    <row r="757" spans="1:6" s="24" customFormat="1" ht="21" x14ac:dyDescent="0.25">
      <c r="A757" s="36" t="s">
        <v>1496</v>
      </c>
      <c r="B757" s="37">
        <v>7</v>
      </c>
      <c r="C757" s="38" t="s">
        <v>45</v>
      </c>
      <c r="D757" s="39">
        <v>70</v>
      </c>
      <c r="E757" s="11"/>
      <c r="F757" s="30"/>
    </row>
    <row r="758" spans="1:6" s="24" customFormat="1" ht="63" x14ac:dyDescent="0.25">
      <c r="A758" s="36" t="s">
        <v>1497</v>
      </c>
      <c r="B758" s="37">
        <v>4.7</v>
      </c>
      <c r="C758" s="38" t="s">
        <v>1498</v>
      </c>
      <c r="D758" s="39">
        <v>47</v>
      </c>
      <c r="E758" s="11"/>
      <c r="F758" s="30"/>
    </row>
    <row r="759" spans="1:6" s="24" customFormat="1" ht="63" x14ac:dyDescent="0.25">
      <c r="A759" s="36" t="s">
        <v>1499</v>
      </c>
      <c r="B759" s="37">
        <v>4.7</v>
      </c>
      <c r="C759" s="38" t="s">
        <v>1498</v>
      </c>
      <c r="D759" s="39">
        <v>41</v>
      </c>
      <c r="E759" s="11"/>
      <c r="F759" s="30"/>
    </row>
    <row r="760" spans="1:6" s="24" customFormat="1" ht="42" x14ac:dyDescent="0.25">
      <c r="A760" s="36" t="s">
        <v>1500</v>
      </c>
      <c r="B760" s="37">
        <v>7</v>
      </c>
      <c r="C760" s="38" t="s">
        <v>45</v>
      </c>
      <c r="D760" s="39">
        <v>68</v>
      </c>
      <c r="E760" s="11"/>
      <c r="F760" s="30"/>
    </row>
    <row r="761" spans="1:6" s="24" customFormat="1" ht="42" x14ac:dyDescent="0.25">
      <c r="A761" s="36" t="s">
        <v>1500</v>
      </c>
      <c r="B761" s="37">
        <v>7</v>
      </c>
      <c r="C761" s="38" t="s">
        <v>45</v>
      </c>
      <c r="D761" s="39">
        <v>107</v>
      </c>
      <c r="E761" s="11"/>
      <c r="F761" s="30"/>
    </row>
    <row r="762" spans="1:6" s="24" customFormat="1" ht="84" x14ac:dyDescent="0.25">
      <c r="A762" s="36" t="s">
        <v>1501</v>
      </c>
      <c r="B762" s="37">
        <v>4</v>
      </c>
      <c r="C762" s="38" t="s">
        <v>1502</v>
      </c>
      <c r="D762" s="39">
        <v>33</v>
      </c>
      <c r="E762" s="11"/>
      <c r="F762" s="30"/>
    </row>
    <row r="763" spans="1:6" s="24" customFormat="1" ht="42" x14ac:dyDescent="0.25">
      <c r="A763" s="36" t="s">
        <v>1503</v>
      </c>
      <c r="B763" s="37">
        <v>7</v>
      </c>
      <c r="C763" s="38" t="s">
        <v>45</v>
      </c>
      <c r="D763" s="39">
        <v>120</v>
      </c>
      <c r="E763" s="11"/>
      <c r="F763" s="30"/>
    </row>
    <row r="764" spans="1:6" s="24" customFormat="1" ht="84" x14ac:dyDescent="0.25">
      <c r="A764" s="36" t="s">
        <v>1504</v>
      </c>
      <c r="B764" s="37">
        <v>4</v>
      </c>
      <c r="C764" s="38" t="s">
        <v>1505</v>
      </c>
      <c r="D764" s="39">
        <v>70</v>
      </c>
      <c r="E764" s="11"/>
      <c r="F764" s="30"/>
    </row>
    <row r="765" spans="1:6" s="24" customFormat="1" ht="21" x14ac:dyDescent="0.25">
      <c r="A765" s="36" t="s">
        <v>1506</v>
      </c>
      <c r="B765" s="37">
        <v>7</v>
      </c>
      <c r="C765" s="38" t="s">
        <v>45</v>
      </c>
      <c r="D765" s="39">
        <v>76</v>
      </c>
      <c r="E765" s="11"/>
      <c r="F765" s="30"/>
    </row>
    <row r="766" spans="1:6" s="24" customFormat="1" ht="63" x14ac:dyDescent="0.25">
      <c r="A766" s="36" t="s">
        <v>1507</v>
      </c>
      <c r="B766" s="37">
        <v>7</v>
      </c>
      <c r="C766" s="38" t="s">
        <v>45</v>
      </c>
      <c r="D766" s="39">
        <v>83</v>
      </c>
      <c r="E766" s="11"/>
      <c r="F766" s="30"/>
    </row>
    <row r="767" spans="1:6" s="24" customFormat="1" ht="42" x14ac:dyDescent="0.25">
      <c r="A767" s="36" t="s">
        <v>1508</v>
      </c>
      <c r="B767" s="37">
        <v>7</v>
      </c>
      <c r="C767" s="38" t="s">
        <v>45</v>
      </c>
      <c r="D767" s="39">
        <v>174</v>
      </c>
      <c r="E767" s="11"/>
      <c r="F767" s="30"/>
    </row>
    <row r="768" spans="1:6" s="24" customFormat="1" ht="42" x14ac:dyDescent="0.25">
      <c r="A768" s="36" t="s">
        <v>1472</v>
      </c>
      <c r="B768" s="37">
        <v>4</v>
      </c>
      <c r="C768" s="38" t="s">
        <v>1509</v>
      </c>
      <c r="D768" s="39">
        <v>103</v>
      </c>
      <c r="E768" s="11"/>
      <c r="F768" s="30"/>
    </row>
    <row r="769" spans="1:6" s="24" customFormat="1" ht="63" x14ac:dyDescent="0.25">
      <c r="A769" s="36" t="s">
        <v>1510</v>
      </c>
      <c r="B769" s="37">
        <v>4</v>
      </c>
      <c r="C769" s="38" t="s">
        <v>1511</v>
      </c>
      <c r="D769" s="39">
        <v>62</v>
      </c>
      <c r="E769" s="11"/>
      <c r="F769" s="30"/>
    </row>
    <row r="770" spans="1:6" s="24" customFormat="1" ht="63" x14ac:dyDescent="0.25">
      <c r="A770" s="36" t="s">
        <v>1512</v>
      </c>
      <c r="B770" s="37">
        <v>4</v>
      </c>
      <c r="C770" s="38" t="s">
        <v>1513</v>
      </c>
      <c r="D770" s="39">
        <v>37</v>
      </c>
      <c r="E770" s="11"/>
      <c r="F770" s="30"/>
    </row>
    <row r="771" spans="1:6" s="24" customFormat="1" ht="84" x14ac:dyDescent="0.25">
      <c r="A771" s="36" t="s">
        <v>1514</v>
      </c>
      <c r="B771" s="37">
        <v>7</v>
      </c>
      <c r="C771" s="38" t="s">
        <v>45</v>
      </c>
      <c r="D771" s="39">
        <v>162</v>
      </c>
      <c r="E771" s="11"/>
      <c r="F771" s="30"/>
    </row>
    <row r="772" spans="1:6" s="24" customFormat="1" ht="42" x14ac:dyDescent="0.25">
      <c r="A772" s="36" t="s">
        <v>1515</v>
      </c>
      <c r="B772" s="37">
        <v>7</v>
      </c>
      <c r="C772" s="38" t="s">
        <v>45</v>
      </c>
      <c r="D772" s="39">
        <v>75</v>
      </c>
      <c r="E772" s="11"/>
      <c r="F772" s="30"/>
    </row>
    <row r="773" spans="1:6" s="24" customFormat="1" ht="42" x14ac:dyDescent="0.25">
      <c r="A773" s="36" t="s">
        <v>1515</v>
      </c>
      <c r="B773" s="37">
        <v>7</v>
      </c>
      <c r="C773" s="38" t="s">
        <v>45</v>
      </c>
      <c r="D773" s="39">
        <v>60</v>
      </c>
      <c r="E773" s="11"/>
      <c r="F773" s="30"/>
    </row>
    <row r="774" spans="1:6" s="24" customFormat="1" ht="84" x14ac:dyDescent="0.25">
      <c r="A774" s="36" t="s">
        <v>1516</v>
      </c>
      <c r="B774" s="37">
        <v>7</v>
      </c>
      <c r="C774" s="38" t="s">
        <v>45</v>
      </c>
      <c r="D774" s="39">
        <v>20</v>
      </c>
      <c r="E774" s="11"/>
      <c r="F774" s="30"/>
    </row>
    <row r="775" spans="1:6" s="24" customFormat="1" ht="84" x14ac:dyDescent="0.25">
      <c r="A775" s="36" t="s">
        <v>1517</v>
      </c>
      <c r="B775" s="37">
        <v>7</v>
      </c>
      <c r="C775" s="38" t="s">
        <v>45</v>
      </c>
      <c r="D775" s="39">
        <v>10</v>
      </c>
      <c r="E775" s="11"/>
      <c r="F775" s="30"/>
    </row>
    <row r="776" spans="1:6" s="24" customFormat="1" ht="42" x14ac:dyDescent="0.25">
      <c r="A776" s="36" t="s">
        <v>1518</v>
      </c>
      <c r="B776" s="37">
        <v>4</v>
      </c>
      <c r="C776" s="38" t="s">
        <v>1519</v>
      </c>
      <c r="D776" s="39">
        <v>28</v>
      </c>
      <c r="E776" s="11"/>
      <c r="F776" s="30"/>
    </row>
    <row r="777" spans="1:6" s="24" customFormat="1" ht="42" x14ac:dyDescent="0.25">
      <c r="A777" s="36" t="s">
        <v>1520</v>
      </c>
      <c r="B777" s="37">
        <v>7</v>
      </c>
      <c r="C777" s="38" t="s">
        <v>45</v>
      </c>
      <c r="D777" s="39">
        <v>189</v>
      </c>
      <c r="E777" s="11"/>
      <c r="F777" s="30"/>
    </row>
    <row r="778" spans="1:6" s="24" customFormat="1" ht="42" x14ac:dyDescent="0.25">
      <c r="A778" s="36" t="s">
        <v>1521</v>
      </c>
      <c r="B778" s="37">
        <v>7</v>
      </c>
      <c r="C778" s="38" t="s">
        <v>45</v>
      </c>
      <c r="D778" s="39">
        <v>39</v>
      </c>
      <c r="E778" s="11"/>
      <c r="F778" s="30"/>
    </row>
    <row r="779" spans="1:6" s="24" customFormat="1" ht="42" x14ac:dyDescent="0.25">
      <c r="A779" s="36" t="s">
        <v>1522</v>
      </c>
      <c r="B779" s="37">
        <v>4</v>
      </c>
      <c r="C779" s="38" t="s">
        <v>1523</v>
      </c>
      <c r="D779" s="39">
        <v>34</v>
      </c>
      <c r="E779" s="11"/>
      <c r="F779" s="30"/>
    </row>
    <row r="780" spans="1:6" s="24" customFormat="1" ht="42" x14ac:dyDescent="0.25">
      <c r="A780" s="36" t="s">
        <v>1522</v>
      </c>
      <c r="B780" s="37">
        <v>4</v>
      </c>
      <c r="C780" s="38" t="s">
        <v>1524</v>
      </c>
      <c r="D780" s="39">
        <v>106</v>
      </c>
      <c r="E780" s="11"/>
      <c r="F780" s="30"/>
    </row>
    <row r="781" spans="1:6" s="24" customFormat="1" ht="63" x14ac:dyDescent="0.25">
      <c r="A781" s="36" t="s">
        <v>1474</v>
      </c>
      <c r="B781" s="37">
        <v>4</v>
      </c>
      <c r="C781" s="38" t="s">
        <v>1525</v>
      </c>
      <c r="D781" s="39">
        <v>94</v>
      </c>
      <c r="E781" s="11"/>
      <c r="F781" s="30"/>
    </row>
    <row r="782" spans="1:6" s="24" customFormat="1" ht="42" x14ac:dyDescent="0.25">
      <c r="A782" s="36" t="s">
        <v>1474</v>
      </c>
      <c r="B782" s="37">
        <v>7</v>
      </c>
      <c r="C782" s="38" t="s">
        <v>45</v>
      </c>
      <c r="D782" s="39">
        <v>200</v>
      </c>
      <c r="E782" s="11"/>
      <c r="F782" s="30"/>
    </row>
    <row r="783" spans="1:6" s="24" customFormat="1" ht="63" x14ac:dyDescent="0.25">
      <c r="A783" s="36" t="s">
        <v>1526</v>
      </c>
      <c r="B783" s="37">
        <v>4</v>
      </c>
      <c r="C783" s="38" t="s">
        <v>1527</v>
      </c>
      <c r="D783" s="39">
        <v>31</v>
      </c>
      <c r="E783" s="11"/>
      <c r="F783" s="30"/>
    </row>
    <row r="784" spans="1:6" s="24" customFormat="1" ht="63" x14ac:dyDescent="0.25">
      <c r="A784" s="36" t="s">
        <v>1528</v>
      </c>
      <c r="B784" s="37">
        <v>4</v>
      </c>
      <c r="C784" s="38" t="s">
        <v>1527</v>
      </c>
      <c r="D784" s="39">
        <v>13</v>
      </c>
      <c r="E784" s="11"/>
      <c r="F784" s="30"/>
    </row>
    <row r="785" spans="1:6" s="24" customFormat="1" ht="42" x14ac:dyDescent="0.25">
      <c r="A785" s="36" t="s">
        <v>1529</v>
      </c>
      <c r="B785" s="37">
        <v>4</v>
      </c>
      <c r="C785" s="38" t="s">
        <v>1530</v>
      </c>
      <c r="D785" s="39">
        <v>101</v>
      </c>
      <c r="E785" s="11"/>
      <c r="F785" s="30"/>
    </row>
    <row r="786" spans="1:6" s="24" customFormat="1" ht="42" x14ac:dyDescent="0.25">
      <c r="A786" s="36" t="s">
        <v>1531</v>
      </c>
      <c r="B786" s="37">
        <v>7</v>
      </c>
      <c r="C786" s="38" t="s">
        <v>45</v>
      </c>
      <c r="D786" s="39">
        <v>162</v>
      </c>
      <c r="E786" s="11"/>
      <c r="F786" s="30"/>
    </row>
    <row r="787" spans="1:6" s="24" customFormat="1" ht="42" x14ac:dyDescent="0.25">
      <c r="A787" s="36" t="s">
        <v>1472</v>
      </c>
      <c r="B787" s="37">
        <v>4</v>
      </c>
      <c r="C787" s="38" t="s">
        <v>1532</v>
      </c>
      <c r="D787" s="39">
        <v>35</v>
      </c>
      <c r="E787" s="11"/>
      <c r="F787" s="30"/>
    </row>
    <row r="788" spans="1:6" s="24" customFormat="1" ht="63" x14ac:dyDescent="0.25">
      <c r="A788" s="36" t="s">
        <v>1533</v>
      </c>
      <c r="B788" s="37">
        <v>7</v>
      </c>
      <c r="C788" s="38" t="s">
        <v>45</v>
      </c>
      <c r="D788" s="39">
        <v>54</v>
      </c>
      <c r="E788" s="11"/>
      <c r="F788" s="30"/>
    </row>
    <row r="789" spans="1:6" s="24" customFormat="1" ht="63" x14ac:dyDescent="0.25">
      <c r="A789" s="36" t="s">
        <v>1472</v>
      </c>
      <c r="B789" s="37">
        <v>4</v>
      </c>
      <c r="C789" s="38" t="s">
        <v>1534</v>
      </c>
      <c r="D789" s="39">
        <v>59</v>
      </c>
      <c r="E789" s="11"/>
      <c r="F789" s="30"/>
    </row>
    <row r="790" spans="1:6" s="24" customFormat="1" ht="42" x14ac:dyDescent="0.25">
      <c r="A790" s="36" t="s">
        <v>1512</v>
      </c>
      <c r="B790" s="37">
        <v>4</v>
      </c>
      <c r="C790" s="38" t="s">
        <v>1535</v>
      </c>
      <c r="D790" s="39">
        <v>64</v>
      </c>
      <c r="E790" s="11"/>
      <c r="F790" s="30"/>
    </row>
    <row r="791" spans="1:6" s="24" customFormat="1" ht="84" x14ac:dyDescent="0.25">
      <c r="A791" s="36" t="s">
        <v>1536</v>
      </c>
      <c r="B791" s="37">
        <v>4</v>
      </c>
      <c r="C791" s="38" t="s">
        <v>1537</v>
      </c>
      <c r="D791" s="39">
        <v>77</v>
      </c>
      <c r="E791" s="11"/>
      <c r="F791" s="30"/>
    </row>
    <row r="792" spans="1:6" s="24" customFormat="1" ht="105" x14ac:dyDescent="0.25">
      <c r="A792" s="36" t="s">
        <v>1538</v>
      </c>
      <c r="B792" s="37">
        <v>7</v>
      </c>
      <c r="C792" s="38" t="s">
        <v>45</v>
      </c>
      <c r="D792" s="39">
        <v>250</v>
      </c>
      <c r="E792" s="11"/>
      <c r="F792" s="30"/>
    </row>
    <row r="793" spans="1:6" s="24" customFormat="1" ht="63" x14ac:dyDescent="0.25">
      <c r="A793" s="36" t="s">
        <v>1539</v>
      </c>
      <c r="B793" s="37">
        <v>7</v>
      </c>
      <c r="C793" s="38" t="s">
        <v>45</v>
      </c>
      <c r="D793" s="39">
        <v>137</v>
      </c>
      <c r="E793" s="11"/>
      <c r="F793" s="30"/>
    </row>
    <row r="794" spans="1:6" s="24" customFormat="1" ht="63" x14ac:dyDescent="0.25">
      <c r="A794" s="36" t="s">
        <v>1540</v>
      </c>
      <c r="B794" s="37">
        <v>7</v>
      </c>
      <c r="C794" s="38" t="s">
        <v>45</v>
      </c>
      <c r="D794" s="39">
        <v>140</v>
      </c>
      <c r="E794" s="11"/>
      <c r="F794" s="30"/>
    </row>
    <row r="795" spans="1:6" s="24" customFormat="1" ht="42" x14ac:dyDescent="0.25">
      <c r="A795" s="36" t="s">
        <v>1541</v>
      </c>
      <c r="B795" s="37">
        <v>4.7</v>
      </c>
      <c r="C795" s="38" t="s">
        <v>1542</v>
      </c>
      <c r="D795" s="39">
        <v>186</v>
      </c>
      <c r="E795" s="11"/>
      <c r="F795" s="30"/>
    </row>
    <row r="796" spans="1:6" s="24" customFormat="1" ht="63" x14ac:dyDescent="0.25">
      <c r="A796" s="36" t="s">
        <v>1543</v>
      </c>
      <c r="B796" s="37">
        <v>4.7</v>
      </c>
      <c r="C796" s="38" t="s">
        <v>1544</v>
      </c>
      <c r="D796" s="39">
        <v>237</v>
      </c>
      <c r="E796" s="11"/>
      <c r="F796" s="30"/>
    </row>
    <row r="797" spans="1:6" s="24" customFormat="1" ht="84" x14ac:dyDescent="0.25">
      <c r="A797" s="36" t="s">
        <v>1504</v>
      </c>
      <c r="B797" s="37">
        <v>7</v>
      </c>
      <c r="C797" s="38" t="s">
        <v>45</v>
      </c>
      <c r="D797" s="39">
        <v>94</v>
      </c>
      <c r="E797" s="11"/>
      <c r="F797" s="30"/>
    </row>
    <row r="798" spans="1:6" s="24" customFormat="1" ht="63" x14ac:dyDescent="0.25">
      <c r="A798" s="36" t="s">
        <v>1545</v>
      </c>
      <c r="B798" s="37">
        <v>4.7</v>
      </c>
      <c r="C798" s="38" t="s">
        <v>1546</v>
      </c>
      <c r="D798" s="39">
        <v>29</v>
      </c>
      <c r="E798" s="11"/>
      <c r="F798" s="30"/>
    </row>
    <row r="799" spans="1:6" s="24" customFormat="1" ht="42" x14ac:dyDescent="0.25">
      <c r="A799" s="36" t="s">
        <v>1547</v>
      </c>
      <c r="B799" s="37">
        <v>7</v>
      </c>
      <c r="C799" s="38" t="s">
        <v>45</v>
      </c>
      <c r="D799" s="39">
        <v>124</v>
      </c>
      <c r="E799" s="11"/>
      <c r="F799" s="30"/>
    </row>
    <row r="800" spans="1:6" s="24" customFormat="1" ht="42" x14ac:dyDescent="0.25">
      <c r="A800" s="36" t="s">
        <v>1472</v>
      </c>
      <c r="B800" s="37">
        <v>7</v>
      </c>
      <c r="C800" s="38" t="s">
        <v>45</v>
      </c>
      <c r="D800" s="39">
        <v>44</v>
      </c>
      <c r="E800" s="11"/>
      <c r="F800" s="30"/>
    </row>
    <row r="801" spans="1:6" s="24" customFormat="1" ht="42" x14ac:dyDescent="0.25">
      <c r="A801" s="36" t="s">
        <v>1548</v>
      </c>
      <c r="B801" s="37">
        <v>4</v>
      </c>
      <c r="C801" s="38" t="s">
        <v>1549</v>
      </c>
      <c r="D801" s="39">
        <v>120</v>
      </c>
      <c r="E801" s="11"/>
      <c r="F801" s="30"/>
    </row>
    <row r="802" spans="1:6" s="24" customFormat="1" ht="42" x14ac:dyDescent="0.25">
      <c r="A802" s="36" t="s">
        <v>1550</v>
      </c>
      <c r="B802" s="37">
        <v>4</v>
      </c>
      <c r="C802" s="38" t="s">
        <v>1551</v>
      </c>
      <c r="D802" s="39">
        <v>64</v>
      </c>
      <c r="E802" s="11"/>
      <c r="F802" s="30"/>
    </row>
    <row r="803" spans="1:6" s="24" customFormat="1" ht="42" x14ac:dyDescent="0.25">
      <c r="A803" s="36" t="s">
        <v>1552</v>
      </c>
      <c r="B803" s="37">
        <v>7</v>
      </c>
      <c r="C803" s="38" t="s">
        <v>45</v>
      </c>
      <c r="D803" s="39">
        <v>103</v>
      </c>
      <c r="E803" s="11"/>
      <c r="F803" s="30"/>
    </row>
    <row r="804" spans="1:6" s="24" customFormat="1" ht="42" x14ac:dyDescent="0.25">
      <c r="A804" s="36" t="s">
        <v>1553</v>
      </c>
      <c r="B804" s="37">
        <v>7</v>
      </c>
      <c r="C804" s="38" t="s">
        <v>45</v>
      </c>
      <c r="D804" s="39">
        <v>82</v>
      </c>
      <c r="E804" s="11"/>
      <c r="F804" s="30"/>
    </row>
    <row r="805" spans="1:6" s="24" customFormat="1" ht="63" x14ac:dyDescent="0.25">
      <c r="A805" s="36" t="s">
        <v>1554</v>
      </c>
      <c r="B805" s="37">
        <v>4.7</v>
      </c>
      <c r="C805" s="38" t="s">
        <v>1555</v>
      </c>
      <c r="D805" s="39">
        <v>103</v>
      </c>
      <c r="E805" s="11"/>
      <c r="F805" s="30"/>
    </row>
    <row r="806" spans="1:6" s="24" customFormat="1" ht="63" x14ac:dyDescent="0.25">
      <c r="A806" s="36" t="s">
        <v>1556</v>
      </c>
      <c r="B806" s="37">
        <v>4.7</v>
      </c>
      <c r="C806" s="38" t="s">
        <v>1555</v>
      </c>
      <c r="D806" s="39">
        <v>45</v>
      </c>
      <c r="E806" s="11"/>
      <c r="F806" s="30"/>
    </row>
    <row r="807" spans="1:6" s="24" customFormat="1" ht="42" x14ac:dyDescent="0.25">
      <c r="A807" s="36" t="s">
        <v>1557</v>
      </c>
      <c r="B807" s="37">
        <v>7</v>
      </c>
      <c r="C807" s="38" t="s">
        <v>45</v>
      </c>
      <c r="D807" s="39">
        <v>100</v>
      </c>
      <c r="E807" s="11"/>
      <c r="F807" s="30"/>
    </row>
    <row r="808" spans="1:6" s="24" customFormat="1" ht="42" x14ac:dyDescent="0.25">
      <c r="A808" s="36" t="s">
        <v>1558</v>
      </c>
      <c r="B808" s="37">
        <v>7</v>
      </c>
      <c r="C808" s="38" t="s">
        <v>45</v>
      </c>
      <c r="D808" s="39">
        <v>77</v>
      </c>
      <c r="E808" s="11"/>
      <c r="F808" s="30"/>
    </row>
    <row r="809" spans="1:6" s="24" customFormat="1" ht="63" x14ac:dyDescent="0.25">
      <c r="A809" s="36" t="s">
        <v>1559</v>
      </c>
      <c r="B809" s="37">
        <v>4.7</v>
      </c>
      <c r="C809" s="38" t="s">
        <v>1560</v>
      </c>
      <c r="D809" s="39">
        <v>178</v>
      </c>
      <c r="E809" s="11"/>
      <c r="F809" s="30"/>
    </row>
    <row r="810" spans="1:6" s="24" customFormat="1" ht="63" x14ac:dyDescent="0.25">
      <c r="A810" s="36" t="s">
        <v>1561</v>
      </c>
      <c r="B810" s="37">
        <v>4.7</v>
      </c>
      <c r="C810" s="38" t="s">
        <v>1560</v>
      </c>
      <c r="D810" s="39">
        <v>140</v>
      </c>
      <c r="E810" s="11"/>
      <c r="F810" s="30"/>
    </row>
    <row r="811" spans="1:6" s="24" customFormat="1" ht="63" x14ac:dyDescent="0.25">
      <c r="A811" s="36" t="s">
        <v>1559</v>
      </c>
      <c r="B811" s="37">
        <v>4.7</v>
      </c>
      <c r="C811" s="38" t="s">
        <v>1560</v>
      </c>
      <c r="D811" s="39">
        <v>72</v>
      </c>
      <c r="E811" s="11"/>
      <c r="F811" s="30"/>
    </row>
    <row r="812" spans="1:6" s="24" customFormat="1" ht="42" x14ac:dyDescent="0.25">
      <c r="A812" s="36" t="s">
        <v>1562</v>
      </c>
      <c r="B812" s="37">
        <v>7</v>
      </c>
      <c r="C812" s="38" t="s">
        <v>45</v>
      </c>
      <c r="D812" s="39">
        <v>422</v>
      </c>
      <c r="E812" s="11"/>
      <c r="F812" s="30"/>
    </row>
    <row r="813" spans="1:6" s="24" customFormat="1" ht="42" x14ac:dyDescent="0.25">
      <c r="A813" s="36" t="s">
        <v>1563</v>
      </c>
      <c r="B813" s="37">
        <v>4</v>
      </c>
      <c r="C813" s="38" t="s">
        <v>1564</v>
      </c>
      <c r="D813" s="39">
        <v>80</v>
      </c>
      <c r="E813" s="11"/>
      <c r="F813" s="30"/>
    </row>
    <row r="814" spans="1:6" s="24" customFormat="1" ht="42" x14ac:dyDescent="0.25">
      <c r="A814" s="36" t="s">
        <v>1565</v>
      </c>
      <c r="B814" s="37">
        <v>4</v>
      </c>
      <c r="C814" s="38" t="s">
        <v>1564</v>
      </c>
      <c r="D814" s="39">
        <v>23</v>
      </c>
      <c r="E814" s="11"/>
      <c r="F814" s="30"/>
    </row>
    <row r="815" spans="1:6" s="24" customFormat="1" ht="42" x14ac:dyDescent="0.25">
      <c r="A815" s="36" t="s">
        <v>1476</v>
      </c>
      <c r="B815" s="37">
        <v>4</v>
      </c>
      <c r="C815" s="38" t="s">
        <v>1564</v>
      </c>
      <c r="D815" s="39">
        <v>14</v>
      </c>
      <c r="E815" s="11"/>
      <c r="F815" s="30"/>
    </row>
    <row r="816" spans="1:6" s="24" customFormat="1" ht="42" x14ac:dyDescent="0.25">
      <c r="A816" s="36" t="s">
        <v>1566</v>
      </c>
      <c r="B816" s="37">
        <v>7</v>
      </c>
      <c r="C816" s="38" t="s">
        <v>45</v>
      </c>
      <c r="D816" s="39">
        <v>200</v>
      </c>
      <c r="E816" s="11"/>
      <c r="F816" s="30"/>
    </row>
    <row r="817" spans="1:6" s="24" customFormat="1" ht="105" x14ac:dyDescent="0.25">
      <c r="A817" s="36" t="s">
        <v>1567</v>
      </c>
      <c r="B817" s="37">
        <v>7</v>
      </c>
      <c r="C817" s="38" t="s">
        <v>45</v>
      </c>
      <c r="D817" s="39">
        <v>100</v>
      </c>
      <c r="E817" s="11"/>
      <c r="F817" s="30"/>
    </row>
    <row r="818" spans="1:6" s="24" customFormat="1" ht="105" x14ac:dyDescent="0.25">
      <c r="A818" s="36" t="s">
        <v>1568</v>
      </c>
      <c r="B818" s="37">
        <v>7</v>
      </c>
      <c r="C818" s="38" t="s">
        <v>45</v>
      </c>
      <c r="D818" s="39">
        <v>2</v>
      </c>
      <c r="E818" s="11"/>
      <c r="F818" s="30"/>
    </row>
    <row r="819" spans="1:6" s="24" customFormat="1" ht="63" x14ac:dyDescent="0.25">
      <c r="A819" s="36" t="s">
        <v>1569</v>
      </c>
      <c r="B819" s="37">
        <v>4</v>
      </c>
      <c r="C819" s="38" t="s">
        <v>1570</v>
      </c>
      <c r="D819" s="39">
        <v>80</v>
      </c>
      <c r="E819" s="11"/>
      <c r="F819" s="30"/>
    </row>
    <row r="820" spans="1:6" s="24" customFormat="1" ht="63" x14ac:dyDescent="0.25">
      <c r="A820" s="36" t="s">
        <v>1571</v>
      </c>
      <c r="B820" s="37">
        <v>4</v>
      </c>
      <c r="C820" s="38" t="s">
        <v>1570</v>
      </c>
      <c r="D820" s="39">
        <v>59</v>
      </c>
      <c r="E820" s="11"/>
      <c r="F820" s="30"/>
    </row>
    <row r="821" spans="1:6" s="24" customFormat="1" ht="63" x14ac:dyDescent="0.25">
      <c r="A821" s="36" t="s">
        <v>1572</v>
      </c>
      <c r="B821" s="37">
        <v>7</v>
      </c>
      <c r="C821" s="38" t="s">
        <v>45</v>
      </c>
      <c r="D821" s="39">
        <v>79</v>
      </c>
      <c r="E821" s="11"/>
      <c r="F821" s="30"/>
    </row>
    <row r="822" spans="1:6" s="24" customFormat="1" ht="63" x14ac:dyDescent="0.25">
      <c r="A822" s="36" t="s">
        <v>1573</v>
      </c>
      <c r="B822" s="37">
        <v>7</v>
      </c>
      <c r="C822" s="38" t="s">
        <v>45</v>
      </c>
      <c r="D822" s="39">
        <v>60</v>
      </c>
      <c r="E822" s="11"/>
      <c r="F822" s="30"/>
    </row>
    <row r="823" spans="1:6" s="24" customFormat="1" ht="42" x14ac:dyDescent="0.25">
      <c r="A823" s="36" t="s">
        <v>1574</v>
      </c>
      <c r="B823" s="37">
        <v>7</v>
      </c>
      <c r="C823" s="38" t="s">
        <v>45</v>
      </c>
      <c r="D823" s="39">
        <v>71</v>
      </c>
      <c r="E823" s="11"/>
      <c r="F823" s="30"/>
    </row>
    <row r="824" spans="1:6" s="24" customFormat="1" ht="21" x14ac:dyDescent="0.25">
      <c r="A824" s="36" t="s">
        <v>1575</v>
      </c>
      <c r="B824" s="37">
        <v>7</v>
      </c>
      <c r="C824" s="38" t="s">
        <v>45</v>
      </c>
      <c r="D824" s="39">
        <v>180</v>
      </c>
      <c r="E824" s="11"/>
      <c r="F824" s="30"/>
    </row>
    <row r="825" spans="1:6" s="24" customFormat="1" ht="21" x14ac:dyDescent="0.25">
      <c r="A825" s="36" t="s">
        <v>1576</v>
      </c>
      <c r="B825" s="37">
        <v>7</v>
      </c>
      <c r="C825" s="38" t="s">
        <v>45</v>
      </c>
      <c r="D825" s="39">
        <v>75</v>
      </c>
      <c r="E825" s="11"/>
      <c r="F825" s="30"/>
    </row>
    <row r="826" spans="1:6" s="24" customFormat="1" ht="63" x14ac:dyDescent="0.25">
      <c r="A826" s="36" t="s">
        <v>1572</v>
      </c>
      <c r="B826" s="37">
        <v>4</v>
      </c>
      <c r="C826" s="38" t="s">
        <v>1577</v>
      </c>
      <c r="D826" s="39">
        <v>46</v>
      </c>
      <c r="E826" s="11"/>
      <c r="F826" s="30"/>
    </row>
    <row r="827" spans="1:6" s="24" customFormat="1" ht="21" x14ac:dyDescent="0.25">
      <c r="A827" s="36" t="s">
        <v>1578</v>
      </c>
      <c r="B827" s="37">
        <v>7</v>
      </c>
      <c r="C827" s="38" t="s">
        <v>45</v>
      </c>
      <c r="D827" s="39">
        <v>65</v>
      </c>
      <c r="E827" s="11"/>
      <c r="F827" s="30"/>
    </row>
    <row r="828" spans="1:6" s="24" customFormat="1" ht="21" x14ac:dyDescent="0.25">
      <c r="A828" s="36" t="s">
        <v>1579</v>
      </c>
      <c r="B828" s="37">
        <v>7</v>
      </c>
      <c r="C828" s="38" t="s">
        <v>45</v>
      </c>
      <c r="D828" s="39">
        <v>50</v>
      </c>
      <c r="E828" s="11"/>
      <c r="F828" s="30"/>
    </row>
    <row r="829" spans="1:6" s="24" customFormat="1" ht="63" x14ac:dyDescent="0.25">
      <c r="A829" s="36" t="s">
        <v>1580</v>
      </c>
      <c r="B829" s="37">
        <v>4</v>
      </c>
      <c r="C829" s="38" t="s">
        <v>1581</v>
      </c>
      <c r="D829" s="39">
        <v>92</v>
      </c>
      <c r="E829" s="11"/>
      <c r="F829" s="30"/>
    </row>
    <row r="830" spans="1:6" s="24" customFormat="1" ht="63" x14ac:dyDescent="0.25">
      <c r="A830" s="36" t="s">
        <v>1582</v>
      </c>
      <c r="B830" s="37">
        <v>4</v>
      </c>
      <c r="C830" s="38" t="s">
        <v>1583</v>
      </c>
      <c r="D830" s="39">
        <v>45</v>
      </c>
      <c r="E830" s="11"/>
      <c r="F830" s="30"/>
    </row>
    <row r="831" spans="1:6" s="24" customFormat="1" ht="42" x14ac:dyDescent="0.25">
      <c r="A831" s="36" t="s">
        <v>1584</v>
      </c>
      <c r="B831" s="37">
        <v>4</v>
      </c>
      <c r="C831" s="38" t="s">
        <v>1585</v>
      </c>
      <c r="D831" s="39">
        <v>36</v>
      </c>
      <c r="E831" s="11"/>
      <c r="F831" s="30"/>
    </row>
    <row r="832" spans="1:6" s="24" customFormat="1" ht="42" x14ac:dyDescent="0.25">
      <c r="A832" s="36" t="s">
        <v>1586</v>
      </c>
      <c r="B832" s="37">
        <v>7</v>
      </c>
      <c r="C832" s="38" t="s">
        <v>45</v>
      </c>
      <c r="D832" s="39">
        <v>139</v>
      </c>
      <c r="E832" s="11"/>
      <c r="F832" s="30"/>
    </row>
    <row r="833" spans="1:6" s="24" customFormat="1" ht="42" x14ac:dyDescent="0.25">
      <c r="A833" s="36" t="s">
        <v>1531</v>
      </c>
      <c r="B833" s="37">
        <v>7</v>
      </c>
      <c r="C833" s="38" t="s">
        <v>45</v>
      </c>
      <c r="D833" s="39">
        <v>55</v>
      </c>
      <c r="E833" s="11"/>
      <c r="F833" s="30"/>
    </row>
    <row r="834" spans="1:6" s="24" customFormat="1" ht="42" x14ac:dyDescent="0.25">
      <c r="A834" s="36" t="s">
        <v>1587</v>
      </c>
      <c r="B834" s="37">
        <v>7</v>
      </c>
      <c r="C834" s="38" t="s">
        <v>45</v>
      </c>
      <c r="D834" s="39">
        <v>70</v>
      </c>
      <c r="E834" s="11"/>
      <c r="F834" s="30"/>
    </row>
    <row r="835" spans="1:6" s="24" customFormat="1" ht="42" x14ac:dyDescent="0.25">
      <c r="A835" s="36" t="s">
        <v>1588</v>
      </c>
      <c r="B835" s="37">
        <v>4</v>
      </c>
      <c r="C835" s="38" t="s">
        <v>1589</v>
      </c>
      <c r="D835" s="39">
        <v>107</v>
      </c>
      <c r="E835" s="11"/>
      <c r="F835" s="30"/>
    </row>
    <row r="836" spans="1:6" s="24" customFormat="1" ht="63" x14ac:dyDescent="0.25">
      <c r="A836" s="36" t="s">
        <v>1590</v>
      </c>
      <c r="B836" s="37">
        <v>4</v>
      </c>
      <c r="C836" s="38" t="s">
        <v>1591</v>
      </c>
      <c r="D836" s="39">
        <v>65</v>
      </c>
      <c r="E836" s="11"/>
      <c r="F836" s="30"/>
    </row>
    <row r="837" spans="1:6" s="24" customFormat="1" ht="42" x14ac:dyDescent="0.25">
      <c r="A837" s="36" t="s">
        <v>1592</v>
      </c>
      <c r="B837" s="37">
        <v>4</v>
      </c>
      <c r="C837" s="38" t="s">
        <v>1593</v>
      </c>
      <c r="D837" s="39">
        <v>105</v>
      </c>
      <c r="E837" s="11"/>
      <c r="F837" s="30"/>
    </row>
    <row r="838" spans="1:6" s="24" customFormat="1" ht="63" x14ac:dyDescent="0.25">
      <c r="A838" s="36" t="s">
        <v>1594</v>
      </c>
      <c r="B838" s="37">
        <v>4</v>
      </c>
      <c r="C838" s="38" t="s">
        <v>1595</v>
      </c>
      <c r="D838" s="39">
        <v>59</v>
      </c>
      <c r="E838" s="11"/>
      <c r="F838" s="30"/>
    </row>
    <row r="839" spans="1:6" s="24" customFormat="1" ht="84" x14ac:dyDescent="0.25">
      <c r="A839" s="36" t="s">
        <v>1596</v>
      </c>
      <c r="B839" s="37">
        <v>4</v>
      </c>
      <c r="C839" s="38" t="s">
        <v>1597</v>
      </c>
      <c r="D839" s="39">
        <v>59</v>
      </c>
      <c r="E839" s="11"/>
      <c r="F839" s="30"/>
    </row>
    <row r="840" spans="1:6" s="24" customFormat="1" ht="42" x14ac:dyDescent="0.25">
      <c r="A840" s="36" t="s">
        <v>1598</v>
      </c>
      <c r="B840" s="37">
        <v>4</v>
      </c>
      <c r="C840" s="38" t="s">
        <v>1599</v>
      </c>
      <c r="D840" s="39">
        <v>45</v>
      </c>
      <c r="E840" s="11"/>
      <c r="F840" s="30"/>
    </row>
    <row r="841" spans="1:6" s="24" customFormat="1" ht="42" x14ac:dyDescent="0.25">
      <c r="A841" s="36" t="s">
        <v>1598</v>
      </c>
      <c r="B841" s="37">
        <v>4</v>
      </c>
      <c r="C841" s="38" t="s">
        <v>1599</v>
      </c>
      <c r="D841" s="39">
        <v>46</v>
      </c>
      <c r="E841" s="11"/>
      <c r="F841" s="30"/>
    </row>
    <row r="842" spans="1:6" s="24" customFormat="1" ht="42" x14ac:dyDescent="0.25">
      <c r="A842" s="36" t="s">
        <v>1600</v>
      </c>
      <c r="B842" s="37">
        <v>4</v>
      </c>
      <c r="C842" s="38" t="s">
        <v>1601</v>
      </c>
      <c r="D842" s="39">
        <v>85</v>
      </c>
      <c r="E842" s="11"/>
      <c r="F842" s="30"/>
    </row>
    <row r="843" spans="1:6" s="24" customFormat="1" ht="84" x14ac:dyDescent="0.25">
      <c r="A843" s="36" t="s">
        <v>1602</v>
      </c>
      <c r="B843" s="37">
        <v>4.7</v>
      </c>
      <c r="C843" s="38" t="s">
        <v>1603</v>
      </c>
      <c r="D843" s="39">
        <v>70</v>
      </c>
      <c r="E843" s="11"/>
      <c r="F843" s="30"/>
    </row>
    <row r="844" spans="1:6" s="24" customFormat="1" ht="42" x14ac:dyDescent="0.25">
      <c r="A844" s="36" t="s">
        <v>1604</v>
      </c>
      <c r="B844" s="37">
        <v>7</v>
      </c>
      <c r="C844" s="38" t="s">
        <v>45</v>
      </c>
      <c r="D844" s="39">
        <v>56</v>
      </c>
      <c r="E844" s="11"/>
      <c r="F844" s="30"/>
    </row>
    <row r="845" spans="1:6" s="24" customFormat="1" ht="63" x14ac:dyDescent="0.25">
      <c r="A845" s="36" t="s">
        <v>1605</v>
      </c>
      <c r="B845" s="37">
        <v>4</v>
      </c>
      <c r="C845" s="38" t="s">
        <v>1606</v>
      </c>
      <c r="D845" s="39">
        <v>33</v>
      </c>
      <c r="E845" s="11"/>
      <c r="F845" s="30"/>
    </row>
    <row r="846" spans="1:6" s="24" customFormat="1" ht="63" x14ac:dyDescent="0.25">
      <c r="A846" s="36" t="s">
        <v>1607</v>
      </c>
      <c r="B846" s="37">
        <v>7</v>
      </c>
      <c r="C846" s="38" t="s">
        <v>45</v>
      </c>
      <c r="D846" s="39">
        <v>23</v>
      </c>
      <c r="E846" s="11"/>
      <c r="F846" s="30"/>
    </row>
    <row r="847" spans="1:6" s="24" customFormat="1" ht="63" x14ac:dyDescent="0.25">
      <c r="A847" s="36" t="s">
        <v>1608</v>
      </c>
      <c r="B847" s="37">
        <v>7</v>
      </c>
      <c r="C847" s="38" t="s">
        <v>45</v>
      </c>
      <c r="D847" s="39">
        <v>22</v>
      </c>
      <c r="E847" s="11"/>
      <c r="F847" s="30"/>
    </row>
    <row r="848" spans="1:6" s="24" customFormat="1" ht="84" x14ac:dyDescent="0.25">
      <c r="A848" s="36" t="s">
        <v>1609</v>
      </c>
      <c r="B848" s="37">
        <v>4</v>
      </c>
      <c r="C848" s="38" t="s">
        <v>1610</v>
      </c>
      <c r="D848" s="39">
        <v>90</v>
      </c>
      <c r="E848" s="11"/>
      <c r="F848" s="30"/>
    </row>
    <row r="849" spans="1:6" s="24" customFormat="1" ht="63" x14ac:dyDescent="0.25">
      <c r="A849" s="36" t="s">
        <v>1611</v>
      </c>
      <c r="B849" s="37">
        <v>4</v>
      </c>
      <c r="C849" s="38" t="s">
        <v>1612</v>
      </c>
      <c r="D849" s="39">
        <v>58</v>
      </c>
      <c r="E849" s="11"/>
      <c r="F849" s="30"/>
    </row>
    <row r="850" spans="1:6" s="24" customFormat="1" ht="63" x14ac:dyDescent="0.25">
      <c r="A850" s="36" t="s">
        <v>1613</v>
      </c>
      <c r="B850" s="37">
        <v>4</v>
      </c>
      <c r="C850" s="38" t="s">
        <v>1614</v>
      </c>
      <c r="D850" s="39">
        <v>117</v>
      </c>
      <c r="E850" s="11"/>
      <c r="F850" s="30"/>
    </row>
    <row r="851" spans="1:6" s="24" customFormat="1" ht="42" x14ac:dyDescent="0.25">
      <c r="A851" s="36" t="s">
        <v>1615</v>
      </c>
      <c r="B851" s="37">
        <v>7</v>
      </c>
      <c r="C851" s="38" t="s">
        <v>45</v>
      </c>
      <c r="D851" s="39">
        <v>25</v>
      </c>
      <c r="E851" s="11"/>
      <c r="F851" s="30"/>
    </row>
    <row r="852" spans="1:6" s="24" customFormat="1" ht="63" x14ac:dyDescent="0.25">
      <c r="A852" s="36" t="s">
        <v>1571</v>
      </c>
      <c r="B852" s="37">
        <v>4</v>
      </c>
      <c r="C852" s="38" t="s">
        <v>1616</v>
      </c>
      <c r="D852" s="39">
        <v>108</v>
      </c>
      <c r="E852" s="11"/>
      <c r="F852" s="30"/>
    </row>
    <row r="853" spans="1:6" s="24" customFormat="1" ht="42" x14ac:dyDescent="0.25">
      <c r="A853" s="36" t="s">
        <v>1617</v>
      </c>
      <c r="B853" s="37">
        <v>4</v>
      </c>
      <c r="C853" s="38" t="s">
        <v>1618</v>
      </c>
      <c r="D853" s="39">
        <v>61</v>
      </c>
      <c r="E853" s="11"/>
      <c r="F853" s="30"/>
    </row>
    <row r="854" spans="1:6" s="24" customFormat="1" ht="105" x14ac:dyDescent="0.25">
      <c r="A854" s="36" t="s">
        <v>1619</v>
      </c>
      <c r="B854" s="37">
        <v>7</v>
      </c>
      <c r="C854" s="38" t="s">
        <v>45</v>
      </c>
      <c r="D854" s="39">
        <v>33</v>
      </c>
      <c r="E854" s="11"/>
      <c r="F854" s="30"/>
    </row>
    <row r="855" spans="1:6" s="24" customFormat="1" ht="63" x14ac:dyDescent="0.25">
      <c r="A855" s="36" t="s">
        <v>1620</v>
      </c>
      <c r="B855" s="37">
        <v>7</v>
      </c>
      <c r="C855" s="38" t="s">
        <v>45</v>
      </c>
      <c r="D855" s="39">
        <v>40</v>
      </c>
      <c r="E855" s="11"/>
      <c r="F855" s="30"/>
    </row>
    <row r="856" spans="1:6" s="24" customFormat="1" ht="63" x14ac:dyDescent="0.25">
      <c r="A856" s="36" t="s">
        <v>1621</v>
      </c>
      <c r="B856" s="37">
        <v>4</v>
      </c>
      <c r="C856" s="38" t="s">
        <v>1622</v>
      </c>
      <c r="D856" s="39">
        <v>116</v>
      </c>
      <c r="E856" s="11"/>
      <c r="F856" s="30"/>
    </row>
    <row r="857" spans="1:6" s="24" customFormat="1" ht="63" x14ac:dyDescent="0.25">
      <c r="A857" s="36" t="s">
        <v>1623</v>
      </c>
      <c r="B857" s="37">
        <v>4</v>
      </c>
      <c r="C857" s="38" t="s">
        <v>1624</v>
      </c>
      <c r="D857" s="39">
        <v>63</v>
      </c>
      <c r="E857" s="11"/>
      <c r="F857" s="30"/>
    </row>
    <row r="858" spans="1:6" s="24" customFormat="1" ht="63" x14ac:dyDescent="0.25">
      <c r="A858" s="36" t="s">
        <v>1625</v>
      </c>
      <c r="B858" s="37">
        <v>4</v>
      </c>
      <c r="C858" s="38" t="s">
        <v>148</v>
      </c>
      <c r="D858" s="39">
        <v>74</v>
      </c>
      <c r="E858" s="11"/>
      <c r="F858" s="30"/>
    </row>
    <row r="859" spans="1:6" s="24" customFormat="1" ht="42" x14ac:dyDescent="0.25">
      <c r="A859" s="36" t="s">
        <v>1626</v>
      </c>
      <c r="B859" s="37">
        <v>4</v>
      </c>
      <c r="C859" s="38" t="s">
        <v>148</v>
      </c>
      <c r="D859" s="39">
        <v>40</v>
      </c>
      <c r="E859" s="11"/>
      <c r="F859" s="30"/>
    </row>
    <row r="860" spans="1:6" s="24" customFormat="1" ht="84" x14ac:dyDescent="0.25">
      <c r="A860" s="36" t="s">
        <v>1627</v>
      </c>
      <c r="B860" s="37">
        <v>4</v>
      </c>
      <c r="C860" s="38" t="s">
        <v>148</v>
      </c>
      <c r="D860" s="39">
        <v>36</v>
      </c>
      <c r="E860" s="11"/>
      <c r="F860" s="30"/>
    </row>
    <row r="861" spans="1:6" s="24" customFormat="1" ht="42" x14ac:dyDescent="0.25">
      <c r="A861" s="36" t="s">
        <v>1628</v>
      </c>
      <c r="B861" s="37">
        <v>4</v>
      </c>
      <c r="C861" s="38" t="s">
        <v>148</v>
      </c>
      <c r="D861" s="39">
        <v>50</v>
      </c>
      <c r="E861" s="11"/>
      <c r="F861" s="30"/>
    </row>
    <row r="862" spans="1:6" s="24" customFormat="1" ht="42" x14ac:dyDescent="0.25">
      <c r="A862" s="36" t="s">
        <v>1629</v>
      </c>
      <c r="B862" s="37">
        <v>4</v>
      </c>
      <c r="C862" s="38" t="s">
        <v>148</v>
      </c>
      <c r="D862" s="39">
        <v>76</v>
      </c>
      <c r="E862" s="11"/>
      <c r="F862" s="30"/>
    </row>
    <row r="863" spans="1:6" s="24" customFormat="1" ht="42" x14ac:dyDescent="0.25">
      <c r="A863" s="36" t="s">
        <v>1630</v>
      </c>
      <c r="B863" s="37">
        <v>7</v>
      </c>
      <c r="C863" s="38" t="s">
        <v>45</v>
      </c>
      <c r="D863" s="39">
        <v>87</v>
      </c>
      <c r="E863" s="11"/>
      <c r="F863" s="30"/>
    </row>
    <row r="864" spans="1:6" s="24" customFormat="1" ht="84" x14ac:dyDescent="0.25">
      <c r="A864" s="36" t="s">
        <v>1631</v>
      </c>
      <c r="B864" s="37">
        <v>4</v>
      </c>
      <c r="C864" s="38" t="s">
        <v>148</v>
      </c>
      <c r="D864" s="39">
        <v>126</v>
      </c>
      <c r="E864" s="11"/>
      <c r="F864" s="30"/>
    </row>
    <row r="865" spans="1:6" s="24" customFormat="1" ht="42" x14ac:dyDescent="0.25">
      <c r="A865" s="36" t="s">
        <v>1632</v>
      </c>
      <c r="B865" s="37">
        <v>4</v>
      </c>
      <c r="C865" s="38" t="s">
        <v>148</v>
      </c>
      <c r="D865" s="39">
        <v>56</v>
      </c>
      <c r="E865" s="11"/>
      <c r="F865" s="30"/>
    </row>
    <row r="866" spans="1:6" s="24" customFormat="1" ht="105" x14ac:dyDescent="0.25">
      <c r="A866" s="36" t="s">
        <v>1633</v>
      </c>
      <c r="B866" s="37">
        <v>4</v>
      </c>
      <c r="C866" s="38" t="s">
        <v>148</v>
      </c>
      <c r="D866" s="39">
        <v>78</v>
      </c>
      <c r="E866" s="11"/>
      <c r="F866" s="30"/>
    </row>
    <row r="867" spans="1:6" s="24" customFormat="1" ht="42" x14ac:dyDescent="0.25">
      <c r="A867" s="36" t="s">
        <v>1634</v>
      </c>
      <c r="B867" s="37">
        <v>7</v>
      </c>
      <c r="C867" s="38" t="s">
        <v>45</v>
      </c>
      <c r="D867" s="39">
        <v>113</v>
      </c>
      <c r="E867" s="11"/>
      <c r="F867" s="30"/>
    </row>
    <row r="868" spans="1:6" s="24" customFormat="1" ht="63" x14ac:dyDescent="0.25">
      <c r="A868" s="36" t="s">
        <v>1635</v>
      </c>
      <c r="B868" s="37">
        <v>7</v>
      </c>
      <c r="C868" s="38" t="s">
        <v>45</v>
      </c>
      <c r="D868" s="39">
        <v>90</v>
      </c>
      <c r="E868" s="11"/>
      <c r="F868" s="30"/>
    </row>
    <row r="869" spans="1:6" s="24" customFormat="1" ht="63" x14ac:dyDescent="0.25">
      <c r="A869" s="36" t="s">
        <v>1636</v>
      </c>
      <c r="B869" s="37">
        <v>4</v>
      </c>
      <c r="C869" s="38" t="s">
        <v>148</v>
      </c>
      <c r="D869" s="39">
        <v>80</v>
      </c>
      <c r="E869" s="11"/>
      <c r="F869" s="30"/>
    </row>
    <row r="870" spans="1:6" s="24" customFormat="1" ht="63" x14ac:dyDescent="0.25">
      <c r="A870" s="36" t="s">
        <v>1637</v>
      </c>
      <c r="B870" s="37">
        <v>4</v>
      </c>
      <c r="C870" s="38" t="s">
        <v>148</v>
      </c>
      <c r="D870" s="39">
        <v>100</v>
      </c>
      <c r="E870" s="11"/>
      <c r="F870" s="30"/>
    </row>
    <row r="871" spans="1:6" s="24" customFormat="1" ht="63" x14ac:dyDescent="0.25">
      <c r="A871" s="36" t="s">
        <v>1638</v>
      </c>
      <c r="B871" s="37">
        <v>4</v>
      </c>
      <c r="C871" s="38" t="s">
        <v>148</v>
      </c>
      <c r="D871" s="39">
        <v>7</v>
      </c>
      <c r="E871" s="11"/>
      <c r="F871" s="30"/>
    </row>
    <row r="872" spans="1:6" s="24" customFormat="1" ht="63" x14ac:dyDescent="0.25">
      <c r="A872" s="36" t="s">
        <v>1639</v>
      </c>
      <c r="B872" s="37">
        <v>4</v>
      </c>
      <c r="C872" s="38" t="s">
        <v>148</v>
      </c>
      <c r="D872" s="39">
        <v>76</v>
      </c>
      <c r="E872" s="11"/>
      <c r="F872" s="30"/>
    </row>
    <row r="873" spans="1:6" s="24" customFormat="1" ht="126" x14ac:dyDescent="0.25">
      <c r="A873" s="36" t="s">
        <v>1640</v>
      </c>
      <c r="B873" s="37">
        <v>4</v>
      </c>
      <c r="C873" s="38" t="s">
        <v>148</v>
      </c>
      <c r="D873" s="39">
        <v>103</v>
      </c>
      <c r="E873" s="11"/>
      <c r="F873" s="30"/>
    </row>
    <row r="874" spans="1:6" s="24" customFormat="1" ht="42" x14ac:dyDescent="0.25">
      <c r="A874" s="36" t="s">
        <v>1641</v>
      </c>
      <c r="B874" s="37">
        <v>4</v>
      </c>
      <c r="C874" s="38" t="s">
        <v>1642</v>
      </c>
      <c r="D874" s="39">
        <v>100</v>
      </c>
      <c r="E874" s="11"/>
      <c r="F874" s="30"/>
    </row>
    <row r="875" spans="1:6" s="24" customFormat="1" ht="42" x14ac:dyDescent="0.25">
      <c r="A875" s="36" t="s">
        <v>1643</v>
      </c>
      <c r="B875" s="37">
        <v>4</v>
      </c>
      <c r="C875" s="38" t="s">
        <v>148</v>
      </c>
      <c r="D875" s="39">
        <v>37</v>
      </c>
      <c r="E875" s="11"/>
      <c r="F875" s="30"/>
    </row>
    <row r="876" spans="1:6" s="24" customFormat="1" ht="42" x14ac:dyDescent="0.25">
      <c r="A876" s="36" t="s">
        <v>1644</v>
      </c>
      <c r="B876" s="37">
        <v>4</v>
      </c>
      <c r="C876" s="38" t="s">
        <v>148</v>
      </c>
      <c r="D876" s="39">
        <v>149</v>
      </c>
      <c r="E876" s="11"/>
      <c r="F876" s="30"/>
    </row>
    <row r="877" spans="1:6" s="24" customFormat="1" ht="84" x14ac:dyDescent="0.25">
      <c r="A877" s="36" t="s">
        <v>1631</v>
      </c>
      <c r="B877" s="37">
        <v>4</v>
      </c>
      <c r="C877" s="38" t="s">
        <v>148</v>
      </c>
      <c r="D877" s="39">
        <v>28</v>
      </c>
      <c r="E877" s="11"/>
      <c r="F877" s="30"/>
    </row>
    <row r="878" spans="1:6" s="24" customFormat="1" ht="63" x14ac:dyDescent="0.25">
      <c r="A878" s="36" t="s">
        <v>1645</v>
      </c>
      <c r="B878" s="37" t="s">
        <v>11</v>
      </c>
      <c r="C878" s="38" t="s">
        <v>1646</v>
      </c>
      <c r="D878" s="39">
        <v>225</v>
      </c>
      <c r="E878" s="11"/>
      <c r="F878" s="30"/>
    </row>
    <row r="879" spans="1:6" s="24" customFormat="1" ht="63" x14ac:dyDescent="0.25">
      <c r="A879" s="36" t="s">
        <v>1647</v>
      </c>
      <c r="B879" s="37" t="s">
        <v>11</v>
      </c>
      <c r="C879" s="38" t="s">
        <v>1646</v>
      </c>
      <c r="D879" s="39">
        <v>87</v>
      </c>
      <c r="E879" s="11"/>
      <c r="F879" s="30"/>
    </row>
    <row r="880" spans="1:6" s="24" customFormat="1" ht="42" x14ac:dyDescent="0.25">
      <c r="A880" s="36" t="s">
        <v>1648</v>
      </c>
      <c r="B880" s="37" t="s">
        <v>11</v>
      </c>
      <c r="C880" s="38" t="s">
        <v>1646</v>
      </c>
      <c r="D880" s="39">
        <v>9</v>
      </c>
      <c r="E880" s="11"/>
      <c r="F880" s="30"/>
    </row>
    <row r="881" spans="1:6" s="24" customFormat="1" ht="84" x14ac:dyDescent="0.25">
      <c r="A881" s="36" t="s">
        <v>1631</v>
      </c>
      <c r="B881" s="37">
        <v>4</v>
      </c>
      <c r="C881" s="38" t="s">
        <v>148</v>
      </c>
      <c r="D881" s="39">
        <v>10</v>
      </c>
      <c r="E881" s="11"/>
      <c r="F881" s="30"/>
    </row>
    <row r="882" spans="1:6" s="24" customFormat="1" ht="63" x14ac:dyDescent="0.25">
      <c r="A882" s="36" t="s">
        <v>1649</v>
      </c>
      <c r="B882" s="37">
        <v>4</v>
      </c>
      <c r="C882" s="38" t="s">
        <v>148</v>
      </c>
      <c r="D882" s="39">
        <v>77</v>
      </c>
      <c r="E882" s="11"/>
      <c r="F882" s="30"/>
    </row>
    <row r="883" spans="1:6" s="24" customFormat="1" ht="63" x14ac:dyDescent="0.25">
      <c r="A883" s="36" t="s">
        <v>1650</v>
      </c>
      <c r="B883" s="37">
        <v>4</v>
      </c>
      <c r="C883" s="38" t="s">
        <v>148</v>
      </c>
      <c r="D883" s="39">
        <v>110</v>
      </c>
      <c r="E883" s="11"/>
      <c r="F883" s="30"/>
    </row>
    <row r="884" spans="1:6" s="24" customFormat="1" ht="63" x14ac:dyDescent="0.25">
      <c r="A884" s="36" t="s">
        <v>1651</v>
      </c>
      <c r="B884" s="37">
        <v>7</v>
      </c>
      <c r="C884" s="38" t="s">
        <v>45</v>
      </c>
      <c r="D884" s="39">
        <v>57</v>
      </c>
      <c r="E884" s="11"/>
      <c r="F884" s="30"/>
    </row>
    <row r="885" spans="1:6" s="24" customFormat="1" ht="84" x14ac:dyDescent="0.25">
      <c r="A885" s="36" t="s">
        <v>1652</v>
      </c>
      <c r="B885" s="37">
        <v>7</v>
      </c>
      <c r="C885" s="38" t="s">
        <v>45</v>
      </c>
      <c r="D885" s="39">
        <v>90</v>
      </c>
      <c r="E885" s="11"/>
      <c r="F885" s="30"/>
    </row>
    <row r="886" spans="1:6" s="24" customFormat="1" ht="84" x14ac:dyDescent="0.25">
      <c r="A886" s="36" t="s">
        <v>1653</v>
      </c>
      <c r="B886" s="37">
        <v>7</v>
      </c>
      <c r="C886" s="38" t="s">
        <v>45</v>
      </c>
      <c r="D886" s="39">
        <v>12</v>
      </c>
      <c r="E886" s="11"/>
      <c r="F886" s="30"/>
    </row>
    <row r="887" spans="1:6" s="24" customFormat="1" ht="63" x14ac:dyDescent="0.25">
      <c r="A887" s="36" t="s">
        <v>1651</v>
      </c>
      <c r="B887" s="37">
        <v>7</v>
      </c>
      <c r="C887" s="38" t="s">
        <v>45</v>
      </c>
      <c r="D887" s="39">
        <v>57</v>
      </c>
      <c r="E887" s="11"/>
      <c r="F887" s="30"/>
    </row>
    <row r="888" spans="1:6" s="24" customFormat="1" ht="63" x14ac:dyDescent="0.25">
      <c r="A888" s="36" t="s">
        <v>1651</v>
      </c>
      <c r="B888" s="37">
        <v>7</v>
      </c>
      <c r="C888" s="38" t="s">
        <v>45</v>
      </c>
      <c r="D888" s="39">
        <v>34</v>
      </c>
      <c r="E888" s="11"/>
      <c r="F888" s="30"/>
    </row>
    <row r="889" spans="1:6" s="24" customFormat="1" ht="63" x14ac:dyDescent="0.25">
      <c r="A889" s="36" t="s">
        <v>1651</v>
      </c>
      <c r="B889" s="37">
        <v>7</v>
      </c>
      <c r="C889" s="38" t="s">
        <v>45</v>
      </c>
      <c r="D889" s="39">
        <v>34</v>
      </c>
      <c r="E889" s="11"/>
      <c r="F889" s="30"/>
    </row>
    <row r="890" spans="1:6" s="24" customFormat="1" ht="84" x14ac:dyDescent="0.25">
      <c r="A890" s="36" t="s">
        <v>1654</v>
      </c>
      <c r="B890" s="37">
        <v>4</v>
      </c>
      <c r="C890" s="38" t="s">
        <v>148</v>
      </c>
      <c r="D890" s="39">
        <v>97</v>
      </c>
      <c r="E890" s="11"/>
      <c r="F890" s="30"/>
    </row>
    <row r="891" spans="1:6" s="24" customFormat="1" ht="63" x14ac:dyDescent="0.25">
      <c r="A891" s="36" t="s">
        <v>1651</v>
      </c>
      <c r="B891" s="37">
        <v>7</v>
      </c>
      <c r="C891" s="38" t="s">
        <v>45</v>
      </c>
      <c r="D891" s="39">
        <v>56</v>
      </c>
      <c r="E891" s="11"/>
      <c r="F891" s="30"/>
    </row>
    <row r="892" spans="1:6" s="24" customFormat="1" ht="84" x14ac:dyDescent="0.25">
      <c r="A892" s="36" t="s">
        <v>1655</v>
      </c>
      <c r="B892" s="37">
        <v>4</v>
      </c>
      <c r="C892" s="38" t="s">
        <v>120</v>
      </c>
      <c r="D892" s="39">
        <v>79</v>
      </c>
      <c r="E892" s="11"/>
      <c r="F892" s="30"/>
    </row>
    <row r="893" spans="1:6" s="24" customFormat="1" ht="63" x14ac:dyDescent="0.25">
      <c r="A893" s="36" t="s">
        <v>1651</v>
      </c>
      <c r="B893" s="37">
        <v>7</v>
      </c>
      <c r="C893" s="38" t="s">
        <v>45</v>
      </c>
      <c r="D893" s="39">
        <v>55</v>
      </c>
      <c r="E893" s="11"/>
      <c r="F893" s="30"/>
    </row>
    <row r="894" spans="1:6" s="24" customFormat="1" ht="63" x14ac:dyDescent="0.25">
      <c r="A894" s="36" t="s">
        <v>1651</v>
      </c>
      <c r="B894" s="37">
        <v>7</v>
      </c>
      <c r="C894" s="38" t="s">
        <v>45</v>
      </c>
      <c r="D894" s="39">
        <v>55</v>
      </c>
      <c r="E894" s="11"/>
      <c r="F894" s="30"/>
    </row>
    <row r="895" spans="1:6" s="24" customFormat="1" ht="63" x14ac:dyDescent="0.25">
      <c r="A895" s="36" t="s">
        <v>1651</v>
      </c>
      <c r="B895" s="37">
        <v>7</v>
      </c>
      <c r="C895" s="38" t="s">
        <v>45</v>
      </c>
      <c r="D895" s="39">
        <v>55</v>
      </c>
      <c r="E895" s="11"/>
      <c r="F895" s="30"/>
    </row>
    <row r="896" spans="1:6" s="24" customFormat="1" ht="84" x14ac:dyDescent="0.25">
      <c r="A896" s="36" t="s">
        <v>1631</v>
      </c>
      <c r="B896" s="37" t="s">
        <v>11</v>
      </c>
      <c r="C896" s="38" t="s">
        <v>1646</v>
      </c>
      <c r="D896" s="39">
        <v>168</v>
      </c>
      <c r="E896" s="11"/>
      <c r="F896" s="30"/>
    </row>
    <row r="897" spans="1:6" s="24" customFormat="1" ht="84" x14ac:dyDescent="0.25">
      <c r="A897" s="36" t="s">
        <v>1653</v>
      </c>
      <c r="B897" s="37">
        <v>7</v>
      </c>
      <c r="C897" s="38" t="s">
        <v>45</v>
      </c>
      <c r="D897" s="39">
        <v>37</v>
      </c>
      <c r="E897" s="11"/>
      <c r="F897" s="30"/>
    </row>
    <row r="898" spans="1:6" s="24" customFormat="1" ht="84" x14ac:dyDescent="0.25">
      <c r="A898" s="36" t="s">
        <v>1656</v>
      </c>
      <c r="B898" s="37">
        <v>4</v>
      </c>
      <c r="C898" s="38" t="s">
        <v>120</v>
      </c>
      <c r="D898" s="39">
        <v>81</v>
      </c>
      <c r="E898" s="11"/>
      <c r="F898" s="30"/>
    </row>
    <row r="899" spans="1:6" s="24" customFormat="1" ht="42" x14ac:dyDescent="0.25">
      <c r="A899" s="36" t="s">
        <v>1657</v>
      </c>
      <c r="B899" s="37">
        <v>4</v>
      </c>
      <c r="C899" s="38" t="s">
        <v>148</v>
      </c>
      <c r="D899" s="39">
        <v>120</v>
      </c>
      <c r="E899" s="11"/>
      <c r="F899" s="30"/>
    </row>
    <row r="900" spans="1:6" s="24" customFormat="1" ht="42" x14ac:dyDescent="0.25">
      <c r="A900" s="36" t="s">
        <v>1658</v>
      </c>
      <c r="B900" s="37">
        <v>4</v>
      </c>
      <c r="C900" s="38" t="s">
        <v>148</v>
      </c>
      <c r="D900" s="39">
        <v>6</v>
      </c>
      <c r="E900" s="11"/>
      <c r="F900" s="30"/>
    </row>
    <row r="901" spans="1:6" s="24" customFormat="1" ht="42" x14ac:dyDescent="0.25">
      <c r="A901" s="36" t="s">
        <v>1659</v>
      </c>
      <c r="B901" s="37">
        <v>4</v>
      </c>
      <c r="C901" s="38" t="s">
        <v>148</v>
      </c>
      <c r="D901" s="39">
        <v>25</v>
      </c>
      <c r="E901" s="11"/>
      <c r="F901" s="30"/>
    </row>
    <row r="902" spans="1:6" s="24" customFormat="1" ht="42" x14ac:dyDescent="0.25">
      <c r="A902" s="36" t="s">
        <v>1660</v>
      </c>
      <c r="B902" s="37">
        <v>7</v>
      </c>
      <c r="C902" s="38" t="s">
        <v>45</v>
      </c>
      <c r="D902" s="39">
        <v>73</v>
      </c>
      <c r="E902" s="11"/>
      <c r="F902" s="30"/>
    </row>
    <row r="903" spans="1:6" s="24" customFormat="1" ht="84" x14ac:dyDescent="0.25">
      <c r="A903" s="36" t="s">
        <v>1661</v>
      </c>
      <c r="B903" s="37">
        <v>7</v>
      </c>
      <c r="C903" s="38" t="s">
        <v>45</v>
      </c>
      <c r="D903" s="39">
        <v>33</v>
      </c>
      <c r="E903" s="11"/>
      <c r="F903" s="30"/>
    </row>
    <row r="904" spans="1:6" s="24" customFormat="1" ht="42" x14ac:dyDescent="0.25">
      <c r="A904" s="36" t="s">
        <v>1662</v>
      </c>
      <c r="B904" s="37" t="s">
        <v>11</v>
      </c>
      <c r="C904" s="38" t="s">
        <v>1646</v>
      </c>
      <c r="D904" s="39">
        <v>150</v>
      </c>
      <c r="E904" s="11"/>
      <c r="F904" s="30"/>
    </row>
    <row r="905" spans="1:6" s="24" customFormat="1" ht="84" x14ac:dyDescent="0.25">
      <c r="A905" s="36" t="s">
        <v>1661</v>
      </c>
      <c r="B905" s="37">
        <v>7</v>
      </c>
      <c r="C905" s="38" t="s">
        <v>45</v>
      </c>
      <c r="D905" s="39">
        <v>56</v>
      </c>
      <c r="E905" s="11"/>
      <c r="F905" s="30"/>
    </row>
    <row r="906" spans="1:6" s="24" customFormat="1" ht="63" x14ac:dyDescent="0.25">
      <c r="A906" s="36" t="s">
        <v>1663</v>
      </c>
      <c r="B906" s="37">
        <v>4</v>
      </c>
      <c r="C906" s="38" t="s">
        <v>148</v>
      </c>
      <c r="D906" s="39">
        <v>108</v>
      </c>
      <c r="E906" s="11"/>
      <c r="F906" s="30"/>
    </row>
    <row r="907" spans="1:6" s="24" customFormat="1" ht="42" x14ac:dyDescent="0.25">
      <c r="A907" s="36" t="s">
        <v>1664</v>
      </c>
      <c r="B907" s="37">
        <v>4</v>
      </c>
      <c r="C907" s="38" t="s">
        <v>148</v>
      </c>
      <c r="D907" s="39">
        <v>11</v>
      </c>
      <c r="E907" s="11"/>
      <c r="F907" s="30"/>
    </row>
    <row r="908" spans="1:6" s="24" customFormat="1" ht="42" x14ac:dyDescent="0.25">
      <c r="A908" s="36" t="s">
        <v>1665</v>
      </c>
      <c r="B908" s="37">
        <v>4</v>
      </c>
      <c r="C908" s="38" t="s">
        <v>148</v>
      </c>
      <c r="D908" s="39">
        <v>100</v>
      </c>
      <c r="E908" s="11"/>
      <c r="F908" s="30"/>
    </row>
    <row r="909" spans="1:6" s="24" customFormat="1" ht="42" x14ac:dyDescent="0.25">
      <c r="A909" s="36" t="s">
        <v>1666</v>
      </c>
      <c r="B909" s="37">
        <v>7</v>
      </c>
      <c r="C909" s="38" t="s">
        <v>45</v>
      </c>
      <c r="D909" s="39">
        <v>259</v>
      </c>
      <c r="E909" s="11"/>
      <c r="F909" s="30"/>
    </row>
    <row r="910" spans="1:6" s="24" customFormat="1" ht="42" x14ac:dyDescent="0.25">
      <c r="A910" s="36" t="s">
        <v>1662</v>
      </c>
      <c r="B910" s="37">
        <v>7</v>
      </c>
      <c r="C910" s="38" t="s">
        <v>45</v>
      </c>
      <c r="D910" s="39">
        <v>84</v>
      </c>
      <c r="E910" s="11"/>
      <c r="F910" s="30"/>
    </row>
    <row r="911" spans="1:6" s="24" customFormat="1" ht="42" x14ac:dyDescent="0.25">
      <c r="A911" s="36" t="s">
        <v>1667</v>
      </c>
      <c r="B911" s="37">
        <v>4</v>
      </c>
      <c r="C911" s="38" t="s">
        <v>148</v>
      </c>
      <c r="D911" s="39">
        <v>7</v>
      </c>
      <c r="E911" s="11"/>
      <c r="F911" s="30"/>
    </row>
    <row r="912" spans="1:6" s="24" customFormat="1" ht="63" x14ac:dyDescent="0.25">
      <c r="A912" s="36" t="s">
        <v>1668</v>
      </c>
      <c r="B912" s="37">
        <v>4</v>
      </c>
      <c r="C912" s="38" t="s">
        <v>148</v>
      </c>
      <c r="D912" s="39">
        <v>28</v>
      </c>
      <c r="E912" s="11"/>
      <c r="F912" s="30"/>
    </row>
    <row r="913" spans="1:6" s="24" customFormat="1" ht="63" x14ac:dyDescent="0.25">
      <c r="A913" s="36" t="s">
        <v>1669</v>
      </c>
      <c r="B913" s="37">
        <v>4</v>
      </c>
      <c r="C913" s="38" t="s">
        <v>148</v>
      </c>
      <c r="D913" s="39">
        <v>150</v>
      </c>
      <c r="E913" s="11"/>
      <c r="F913" s="30"/>
    </row>
    <row r="914" spans="1:6" s="24" customFormat="1" ht="63" x14ac:dyDescent="0.25">
      <c r="A914" s="36" t="s">
        <v>1670</v>
      </c>
      <c r="B914" s="37">
        <v>4</v>
      </c>
      <c r="C914" s="38" t="s">
        <v>148</v>
      </c>
      <c r="D914" s="39">
        <v>159</v>
      </c>
      <c r="E914" s="11"/>
      <c r="F914" s="30"/>
    </row>
    <row r="915" spans="1:6" s="24" customFormat="1" ht="63" x14ac:dyDescent="0.25">
      <c r="A915" s="36" t="s">
        <v>1671</v>
      </c>
      <c r="B915" s="37">
        <v>4</v>
      </c>
      <c r="C915" s="38" t="s">
        <v>148</v>
      </c>
      <c r="D915" s="39">
        <v>115</v>
      </c>
      <c r="E915" s="11"/>
      <c r="F915" s="30"/>
    </row>
    <row r="916" spans="1:6" s="24" customFormat="1" ht="84" x14ac:dyDescent="0.25">
      <c r="A916" s="36" t="s">
        <v>1653</v>
      </c>
      <c r="B916" s="37">
        <v>7</v>
      </c>
      <c r="C916" s="38" t="s">
        <v>45</v>
      </c>
      <c r="D916" s="39">
        <v>140</v>
      </c>
      <c r="E916" s="11"/>
      <c r="F916" s="30"/>
    </row>
    <row r="917" spans="1:6" s="24" customFormat="1" ht="84" x14ac:dyDescent="0.25">
      <c r="A917" s="36" t="s">
        <v>1672</v>
      </c>
      <c r="B917" s="37">
        <v>7</v>
      </c>
      <c r="C917" s="38" t="s">
        <v>1673</v>
      </c>
      <c r="D917" s="39">
        <v>125</v>
      </c>
      <c r="E917" s="11"/>
      <c r="F917" s="30"/>
    </row>
    <row r="918" spans="1:6" s="24" customFormat="1" ht="84" x14ac:dyDescent="0.25">
      <c r="A918" s="36" t="s">
        <v>1674</v>
      </c>
      <c r="B918" s="37">
        <v>4</v>
      </c>
      <c r="C918" s="38" t="s">
        <v>148</v>
      </c>
      <c r="D918" s="39">
        <v>93</v>
      </c>
      <c r="E918" s="11"/>
      <c r="F918" s="30"/>
    </row>
    <row r="919" spans="1:6" s="24" customFormat="1" ht="21" x14ac:dyDescent="0.25">
      <c r="A919" s="36" t="s">
        <v>1675</v>
      </c>
      <c r="B919" s="37" t="s">
        <v>11</v>
      </c>
      <c r="C919" s="38" t="s">
        <v>1676</v>
      </c>
      <c r="D919" s="39">
        <v>321</v>
      </c>
      <c r="E919" s="11"/>
      <c r="F919" s="30"/>
    </row>
    <row r="920" spans="1:6" s="24" customFormat="1" ht="21" x14ac:dyDescent="0.25">
      <c r="A920" s="36" t="s">
        <v>1677</v>
      </c>
      <c r="B920" s="37" t="s">
        <v>11</v>
      </c>
      <c r="C920" s="38" t="s">
        <v>1676</v>
      </c>
      <c r="D920" s="39">
        <v>80</v>
      </c>
      <c r="E920" s="11"/>
      <c r="F920" s="30"/>
    </row>
    <row r="921" spans="1:6" s="24" customFormat="1" ht="84" x14ac:dyDescent="0.25">
      <c r="A921" s="36" t="s">
        <v>1678</v>
      </c>
      <c r="B921" s="37">
        <v>4</v>
      </c>
      <c r="C921" s="38" t="s">
        <v>148</v>
      </c>
      <c r="D921" s="39">
        <v>39</v>
      </c>
      <c r="E921" s="11"/>
      <c r="F921" s="30"/>
    </row>
    <row r="922" spans="1:6" s="24" customFormat="1" ht="105" x14ac:dyDescent="0.25">
      <c r="A922" s="36" t="s">
        <v>1679</v>
      </c>
      <c r="B922" s="37">
        <v>4</v>
      </c>
      <c r="C922" s="38" t="s">
        <v>120</v>
      </c>
      <c r="D922" s="39">
        <v>53</v>
      </c>
      <c r="E922" s="11"/>
      <c r="F922" s="30"/>
    </row>
    <row r="923" spans="1:6" s="24" customFormat="1" ht="84" x14ac:dyDescent="0.25">
      <c r="A923" s="36" t="s">
        <v>1655</v>
      </c>
      <c r="B923" s="37">
        <v>4</v>
      </c>
      <c r="C923" s="38" t="s">
        <v>120</v>
      </c>
      <c r="D923" s="39">
        <v>57</v>
      </c>
      <c r="E923" s="11"/>
      <c r="F923" s="30"/>
    </row>
    <row r="924" spans="1:6" s="24" customFormat="1" ht="63" x14ac:dyDescent="0.25">
      <c r="A924" s="36" t="s">
        <v>1680</v>
      </c>
      <c r="B924" s="37">
        <v>4</v>
      </c>
      <c r="C924" s="38" t="s">
        <v>148</v>
      </c>
      <c r="D924" s="39">
        <v>4</v>
      </c>
      <c r="E924" s="11"/>
      <c r="F924" s="30"/>
    </row>
    <row r="925" spans="1:6" s="24" customFormat="1" ht="42" x14ac:dyDescent="0.25">
      <c r="A925" s="36" t="s">
        <v>1681</v>
      </c>
      <c r="B925" s="37">
        <v>4</v>
      </c>
      <c r="C925" s="38" t="s">
        <v>148</v>
      </c>
      <c r="D925" s="39">
        <v>96</v>
      </c>
      <c r="E925" s="11"/>
      <c r="F925" s="30"/>
    </row>
    <row r="926" spans="1:6" s="24" customFormat="1" ht="63" x14ac:dyDescent="0.25">
      <c r="A926" s="36" t="s">
        <v>1682</v>
      </c>
      <c r="B926" s="37">
        <v>4</v>
      </c>
      <c r="C926" s="38" t="s">
        <v>148</v>
      </c>
      <c r="D926" s="39">
        <v>100</v>
      </c>
      <c r="E926" s="11"/>
      <c r="F926" s="30"/>
    </row>
    <row r="927" spans="1:6" s="24" customFormat="1" ht="63" x14ac:dyDescent="0.25">
      <c r="A927" s="36" t="s">
        <v>1683</v>
      </c>
      <c r="B927" s="37">
        <v>4</v>
      </c>
      <c r="C927" s="38" t="s">
        <v>148</v>
      </c>
      <c r="D927" s="39">
        <v>22</v>
      </c>
      <c r="E927" s="11"/>
      <c r="F927" s="30"/>
    </row>
    <row r="928" spans="1:6" s="24" customFormat="1" ht="63" x14ac:dyDescent="0.25">
      <c r="A928" s="36" t="s">
        <v>1680</v>
      </c>
      <c r="B928" s="37">
        <v>4</v>
      </c>
      <c r="C928" s="38" t="s">
        <v>120</v>
      </c>
      <c r="D928" s="39">
        <v>6</v>
      </c>
      <c r="E928" s="11"/>
      <c r="F928" s="30"/>
    </row>
    <row r="929" spans="1:6" s="24" customFormat="1" ht="42" x14ac:dyDescent="0.25">
      <c r="A929" s="36" t="s">
        <v>1684</v>
      </c>
      <c r="B929" s="37">
        <v>7</v>
      </c>
      <c r="C929" s="38" t="s">
        <v>45</v>
      </c>
      <c r="D929" s="39">
        <v>115</v>
      </c>
      <c r="E929" s="11"/>
      <c r="F929" s="30"/>
    </row>
    <row r="930" spans="1:6" s="24" customFormat="1" ht="42" x14ac:dyDescent="0.25">
      <c r="A930" s="36" t="s">
        <v>1685</v>
      </c>
      <c r="B930" s="37">
        <v>4</v>
      </c>
      <c r="C930" s="38" t="s">
        <v>148</v>
      </c>
      <c r="D930" s="39">
        <v>50</v>
      </c>
      <c r="E930" s="11"/>
      <c r="F930" s="30"/>
    </row>
    <row r="931" spans="1:6" s="24" customFormat="1" ht="84" x14ac:dyDescent="0.25">
      <c r="A931" s="36" t="s">
        <v>1686</v>
      </c>
      <c r="B931" s="37">
        <v>4</v>
      </c>
      <c r="C931" s="38" t="s">
        <v>120</v>
      </c>
      <c r="D931" s="39">
        <v>31</v>
      </c>
      <c r="E931" s="11"/>
      <c r="F931" s="30"/>
    </row>
    <row r="932" spans="1:6" s="24" customFormat="1" ht="42" x14ac:dyDescent="0.25">
      <c r="A932" s="36" t="s">
        <v>1687</v>
      </c>
      <c r="B932" s="37">
        <v>4</v>
      </c>
      <c r="C932" s="38" t="s">
        <v>120</v>
      </c>
      <c r="D932" s="39">
        <v>86</v>
      </c>
      <c r="E932" s="11"/>
      <c r="F932" s="30"/>
    </row>
    <row r="933" spans="1:6" s="24" customFormat="1" ht="42" x14ac:dyDescent="0.25">
      <c r="A933" s="36" t="s">
        <v>1666</v>
      </c>
      <c r="B933" s="37" t="s">
        <v>11</v>
      </c>
      <c r="C933" s="38" t="s">
        <v>1646</v>
      </c>
      <c r="D933" s="39">
        <v>146</v>
      </c>
      <c r="E933" s="11"/>
      <c r="F933" s="30"/>
    </row>
    <row r="934" spans="1:6" s="24" customFormat="1" ht="84" x14ac:dyDescent="0.25">
      <c r="A934" s="36" t="s">
        <v>1656</v>
      </c>
      <c r="B934" s="37">
        <v>4</v>
      </c>
      <c r="C934" s="38" t="s">
        <v>148</v>
      </c>
      <c r="D934" s="39">
        <v>29</v>
      </c>
      <c r="E934" s="11"/>
      <c r="F934" s="30"/>
    </row>
    <row r="935" spans="1:6" s="24" customFormat="1" ht="84" x14ac:dyDescent="0.25">
      <c r="A935" s="36" t="s">
        <v>1688</v>
      </c>
      <c r="B935" s="37">
        <v>4</v>
      </c>
      <c r="C935" s="38" t="s">
        <v>148</v>
      </c>
      <c r="D935" s="39">
        <v>100</v>
      </c>
      <c r="E935" s="11"/>
      <c r="F935" s="30"/>
    </row>
    <row r="936" spans="1:6" s="24" customFormat="1" ht="21" x14ac:dyDescent="0.25">
      <c r="A936" s="36" t="s">
        <v>1689</v>
      </c>
      <c r="B936" s="37">
        <v>4</v>
      </c>
      <c r="C936" s="38" t="s">
        <v>148</v>
      </c>
      <c r="D936" s="39">
        <v>91</v>
      </c>
      <c r="E936" s="11"/>
      <c r="F936" s="30"/>
    </row>
    <row r="937" spans="1:6" s="24" customFormat="1" ht="84" x14ac:dyDescent="0.25">
      <c r="A937" s="36" t="s">
        <v>1690</v>
      </c>
      <c r="B937" s="37">
        <v>4</v>
      </c>
      <c r="C937" s="38" t="s">
        <v>148</v>
      </c>
      <c r="D937" s="39">
        <v>38</v>
      </c>
      <c r="E937" s="11"/>
      <c r="F937" s="30"/>
    </row>
    <row r="938" spans="1:6" s="24" customFormat="1" ht="42" x14ac:dyDescent="0.25">
      <c r="A938" s="36" t="s">
        <v>1691</v>
      </c>
      <c r="B938" s="37">
        <v>7</v>
      </c>
      <c r="C938" s="38" t="s">
        <v>45</v>
      </c>
      <c r="D938" s="39">
        <v>220</v>
      </c>
      <c r="E938" s="11"/>
      <c r="F938" s="30"/>
    </row>
    <row r="939" spans="1:6" s="24" customFormat="1" ht="168" x14ac:dyDescent="0.25">
      <c r="A939" s="36" t="s">
        <v>1692</v>
      </c>
      <c r="B939" s="37">
        <v>7</v>
      </c>
      <c r="C939" s="38" t="s">
        <v>45</v>
      </c>
      <c r="D939" s="39">
        <v>35</v>
      </c>
      <c r="E939" s="11"/>
      <c r="F939" s="30"/>
    </row>
    <row r="940" spans="1:6" s="24" customFormat="1" ht="63" x14ac:dyDescent="0.25">
      <c r="A940" s="36" t="s">
        <v>1693</v>
      </c>
      <c r="B940" s="37">
        <v>4</v>
      </c>
      <c r="C940" s="38" t="s">
        <v>148</v>
      </c>
      <c r="D940" s="39">
        <v>63</v>
      </c>
      <c r="E940" s="11"/>
      <c r="F940" s="30"/>
    </row>
    <row r="941" spans="1:6" s="24" customFormat="1" ht="63" x14ac:dyDescent="0.25">
      <c r="A941" s="36" t="s">
        <v>1694</v>
      </c>
      <c r="B941" s="37">
        <v>4</v>
      </c>
      <c r="C941" s="38" t="s">
        <v>120</v>
      </c>
      <c r="D941" s="39">
        <v>97</v>
      </c>
      <c r="E941" s="11"/>
      <c r="F941" s="30"/>
    </row>
    <row r="942" spans="1:6" s="24" customFormat="1" ht="42" x14ac:dyDescent="0.25">
      <c r="A942" s="36" t="s">
        <v>1695</v>
      </c>
      <c r="B942" s="37">
        <v>4</v>
      </c>
      <c r="C942" s="38" t="s">
        <v>148</v>
      </c>
      <c r="D942" s="39">
        <v>104</v>
      </c>
      <c r="E942" s="11"/>
      <c r="F942" s="30"/>
    </row>
    <row r="943" spans="1:6" s="24" customFormat="1" ht="84" x14ac:dyDescent="0.25">
      <c r="A943" s="36" t="s">
        <v>1686</v>
      </c>
      <c r="B943" s="37" t="s">
        <v>11</v>
      </c>
      <c r="C943" s="38" t="s">
        <v>1696</v>
      </c>
      <c r="D943" s="39">
        <v>26</v>
      </c>
      <c r="E943" s="11"/>
      <c r="F943" s="30"/>
    </row>
    <row r="944" spans="1:6" s="24" customFormat="1" ht="84" x14ac:dyDescent="0.25">
      <c r="A944" s="36" t="s">
        <v>1631</v>
      </c>
      <c r="B944" s="37" t="s">
        <v>11</v>
      </c>
      <c r="C944" s="38" t="s">
        <v>1696</v>
      </c>
      <c r="D944" s="39">
        <v>17</v>
      </c>
      <c r="E944" s="11"/>
      <c r="F944" s="30"/>
    </row>
    <row r="945" spans="1:6" s="24" customFormat="1" ht="42" x14ac:dyDescent="0.25">
      <c r="A945" s="36" t="s">
        <v>1697</v>
      </c>
      <c r="B945" s="37">
        <v>7</v>
      </c>
      <c r="C945" s="38" t="s">
        <v>45</v>
      </c>
      <c r="D945" s="39">
        <v>100</v>
      </c>
      <c r="E945" s="11"/>
      <c r="F945" s="30"/>
    </row>
    <row r="946" spans="1:6" s="24" customFormat="1" ht="42" x14ac:dyDescent="0.25">
      <c r="A946" s="36" t="s">
        <v>1698</v>
      </c>
      <c r="B946" s="37">
        <v>7</v>
      </c>
      <c r="C946" s="38" t="s">
        <v>45</v>
      </c>
      <c r="D946" s="39">
        <v>11</v>
      </c>
      <c r="E946" s="11"/>
      <c r="F946" s="30"/>
    </row>
    <row r="947" spans="1:6" s="24" customFormat="1" ht="105" x14ac:dyDescent="0.25">
      <c r="A947" s="36" t="s">
        <v>1699</v>
      </c>
      <c r="B947" s="37">
        <v>7</v>
      </c>
      <c r="C947" s="38" t="s">
        <v>45</v>
      </c>
      <c r="D947" s="39">
        <v>68</v>
      </c>
      <c r="E947" s="11"/>
      <c r="F947" s="30"/>
    </row>
    <row r="948" spans="1:6" s="24" customFormat="1" ht="42" x14ac:dyDescent="0.25">
      <c r="A948" s="36" t="s">
        <v>1700</v>
      </c>
      <c r="B948" s="37" t="s">
        <v>11</v>
      </c>
      <c r="C948" s="38" t="s">
        <v>1701</v>
      </c>
      <c r="D948" s="39">
        <v>110</v>
      </c>
      <c r="E948" s="11"/>
      <c r="F948" s="30"/>
    </row>
    <row r="949" spans="1:6" s="24" customFormat="1" ht="42" x14ac:dyDescent="0.25">
      <c r="A949" s="36" t="s">
        <v>1702</v>
      </c>
      <c r="B949" s="37" t="s">
        <v>11</v>
      </c>
      <c r="C949" s="38" t="s">
        <v>1703</v>
      </c>
      <c r="D949" s="39">
        <v>44</v>
      </c>
      <c r="E949" s="11"/>
      <c r="F949" s="30"/>
    </row>
    <row r="950" spans="1:6" s="24" customFormat="1" ht="105" x14ac:dyDescent="0.25">
      <c r="A950" s="36" t="s">
        <v>1704</v>
      </c>
      <c r="B950" s="37">
        <v>4</v>
      </c>
      <c r="C950" s="38" t="s">
        <v>148</v>
      </c>
      <c r="D950" s="39">
        <v>100</v>
      </c>
      <c r="E950" s="11"/>
      <c r="F950" s="30"/>
    </row>
    <row r="951" spans="1:6" s="24" customFormat="1" ht="84" x14ac:dyDescent="0.25">
      <c r="A951" s="36" t="s">
        <v>1686</v>
      </c>
      <c r="B951" s="37">
        <v>4</v>
      </c>
      <c r="C951" s="38" t="s">
        <v>148</v>
      </c>
      <c r="D951" s="39">
        <v>71</v>
      </c>
      <c r="E951" s="11"/>
      <c r="F951" s="30"/>
    </row>
    <row r="952" spans="1:6" s="24" customFormat="1" ht="63" x14ac:dyDescent="0.25">
      <c r="A952" s="36" t="s">
        <v>1705</v>
      </c>
      <c r="B952" s="37">
        <v>4</v>
      </c>
      <c r="C952" s="38" t="s">
        <v>120</v>
      </c>
      <c r="D952" s="39">
        <v>141</v>
      </c>
      <c r="E952" s="11"/>
      <c r="F952" s="30"/>
    </row>
    <row r="953" spans="1:6" s="24" customFormat="1" ht="63" x14ac:dyDescent="0.25">
      <c r="A953" s="36" t="s">
        <v>1705</v>
      </c>
      <c r="B953" s="37">
        <v>4</v>
      </c>
      <c r="C953" s="38" t="s">
        <v>120</v>
      </c>
      <c r="D953" s="39">
        <v>21</v>
      </c>
      <c r="E953" s="11"/>
      <c r="F953" s="30"/>
    </row>
    <row r="954" spans="1:6" s="24" customFormat="1" ht="63" x14ac:dyDescent="0.25">
      <c r="A954" s="36" t="s">
        <v>1706</v>
      </c>
      <c r="B954" s="37">
        <v>4</v>
      </c>
      <c r="C954" s="38" t="s">
        <v>120</v>
      </c>
      <c r="D954" s="39">
        <v>133</v>
      </c>
      <c r="E954" s="11"/>
      <c r="F954" s="30"/>
    </row>
    <row r="955" spans="1:6" s="24" customFormat="1" ht="42" x14ac:dyDescent="0.25">
      <c r="A955" s="36" t="s">
        <v>1707</v>
      </c>
      <c r="B955" s="37">
        <v>4</v>
      </c>
      <c r="C955" s="38" t="s">
        <v>148</v>
      </c>
      <c r="D955" s="39">
        <v>80</v>
      </c>
      <c r="E955" s="11"/>
      <c r="F955" s="30"/>
    </row>
    <row r="956" spans="1:6" s="24" customFormat="1" ht="42" x14ac:dyDescent="0.25">
      <c r="A956" s="36" t="s">
        <v>1708</v>
      </c>
      <c r="B956" s="37">
        <v>4</v>
      </c>
      <c r="C956" s="38" t="s">
        <v>148</v>
      </c>
      <c r="D956" s="39">
        <v>26</v>
      </c>
      <c r="E956" s="11"/>
      <c r="F956" s="30"/>
    </row>
    <row r="957" spans="1:6" s="24" customFormat="1" ht="63" x14ac:dyDescent="0.25">
      <c r="A957" s="36" t="s">
        <v>1709</v>
      </c>
      <c r="B957" s="37">
        <v>4</v>
      </c>
      <c r="C957" s="38" t="s">
        <v>120</v>
      </c>
      <c r="D957" s="39">
        <v>100</v>
      </c>
      <c r="E957" s="11"/>
      <c r="F957" s="30"/>
    </row>
    <row r="958" spans="1:6" s="24" customFormat="1" ht="84" x14ac:dyDescent="0.25">
      <c r="A958" s="36" t="s">
        <v>1686</v>
      </c>
      <c r="B958" s="37">
        <v>4</v>
      </c>
      <c r="C958" s="38" t="s">
        <v>1710</v>
      </c>
      <c r="D958" s="39">
        <v>118</v>
      </c>
      <c r="E958" s="11"/>
      <c r="F958" s="30"/>
    </row>
    <row r="959" spans="1:6" s="24" customFormat="1" ht="42" x14ac:dyDescent="0.25">
      <c r="A959" s="36" t="s">
        <v>1711</v>
      </c>
      <c r="B959" s="37">
        <v>7</v>
      </c>
      <c r="C959" s="38" t="s">
        <v>45</v>
      </c>
      <c r="D959" s="39">
        <v>140</v>
      </c>
      <c r="E959" s="11"/>
      <c r="F959" s="30"/>
    </row>
    <row r="960" spans="1:6" s="24" customFormat="1" ht="42" x14ac:dyDescent="0.25">
      <c r="A960" s="36" t="s">
        <v>1712</v>
      </c>
      <c r="B960" s="37">
        <v>4</v>
      </c>
      <c r="C960" s="38" t="s">
        <v>180</v>
      </c>
      <c r="D960" s="39">
        <v>124</v>
      </c>
      <c r="E960" s="11"/>
      <c r="F960" s="30"/>
    </row>
    <row r="961" spans="1:6" s="24" customFormat="1" ht="42" x14ac:dyDescent="0.25">
      <c r="A961" s="36" t="s">
        <v>1712</v>
      </c>
      <c r="B961" s="37">
        <v>4</v>
      </c>
      <c r="C961" s="38" t="s">
        <v>180</v>
      </c>
      <c r="D961" s="39">
        <v>141</v>
      </c>
      <c r="E961" s="11"/>
      <c r="F961" s="30"/>
    </row>
    <row r="962" spans="1:6" s="24" customFormat="1" ht="84" x14ac:dyDescent="0.25">
      <c r="A962" s="36" t="s">
        <v>1713</v>
      </c>
      <c r="B962" s="37">
        <v>4</v>
      </c>
      <c r="C962" s="38" t="s">
        <v>180</v>
      </c>
      <c r="D962" s="39">
        <v>55</v>
      </c>
      <c r="E962" s="11"/>
      <c r="F962" s="30"/>
    </row>
    <row r="963" spans="1:6" s="24" customFormat="1" ht="63" x14ac:dyDescent="0.25">
      <c r="A963" s="36" t="s">
        <v>1714</v>
      </c>
      <c r="B963" s="37">
        <v>4</v>
      </c>
      <c r="C963" s="38" t="s">
        <v>180</v>
      </c>
      <c r="D963" s="39">
        <v>52</v>
      </c>
      <c r="E963" s="11"/>
      <c r="F963" s="30"/>
    </row>
    <row r="964" spans="1:6" s="24" customFormat="1" ht="63" x14ac:dyDescent="0.25">
      <c r="A964" s="36" t="s">
        <v>1715</v>
      </c>
      <c r="B964" s="37">
        <v>4</v>
      </c>
      <c r="C964" s="38" t="s">
        <v>180</v>
      </c>
      <c r="D964" s="39">
        <v>24</v>
      </c>
      <c r="E964" s="11"/>
      <c r="F964" s="30"/>
    </row>
    <row r="965" spans="1:6" s="24" customFormat="1" ht="42" x14ac:dyDescent="0.25">
      <c r="A965" s="36" t="s">
        <v>1716</v>
      </c>
      <c r="B965" s="37">
        <v>4</v>
      </c>
      <c r="C965" s="38" t="s">
        <v>180</v>
      </c>
      <c r="D965" s="39">
        <v>111</v>
      </c>
      <c r="E965" s="11"/>
      <c r="F965" s="30"/>
    </row>
    <row r="966" spans="1:6" s="24" customFormat="1" ht="42" x14ac:dyDescent="0.25">
      <c r="A966" s="36" t="s">
        <v>1717</v>
      </c>
      <c r="B966" s="37">
        <v>4</v>
      </c>
      <c r="C966" s="38" t="s">
        <v>180</v>
      </c>
      <c r="D966" s="39">
        <v>26</v>
      </c>
      <c r="E966" s="11"/>
      <c r="F966" s="30"/>
    </row>
    <row r="967" spans="1:6" s="24" customFormat="1" ht="63" x14ac:dyDescent="0.25">
      <c r="A967" s="36" t="s">
        <v>1718</v>
      </c>
      <c r="B967" s="37">
        <v>4</v>
      </c>
      <c r="C967" s="38" t="s">
        <v>180</v>
      </c>
      <c r="D967" s="39">
        <v>100</v>
      </c>
      <c r="E967" s="11"/>
      <c r="F967" s="30"/>
    </row>
    <row r="968" spans="1:6" s="24" customFormat="1" ht="84" x14ac:dyDescent="0.25">
      <c r="A968" s="36" t="s">
        <v>1719</v>
      </c>
      <c r="B968" s="37">
        <v>7</v>
      </c>
      <c r="C968" s="38" t="s">
        <v>45</v>
      </c>
      <c r="D968" s="39">
        <v>69</v>
      </c>
      <c r="E968" s="11"/>
      <c r="F968" s="30"/>
    </row>
    <row r="969" spans="1:6" s="24" customFormat="1" ht="42" x14ac:dyDescent="0.25">
      <c r="A969" s="36" t="s">
        <v>1720</v>
      </c>
      <c r="B969" s="37">
        <v>4</v>
      </c>
      <c r="C969" s="38" t="s">
        <v>180</v>
      </c>
      <c r="D969" s="39">
        <v>152</v>
      </c>
      <c r="E969" s="11"/>
      <c r="F969" s="30"/>
    </row>
    <row r="970" spans="1:6" s="24" customFormat="1" ht="42" x14ac:dyDescent="0.25">
      <c r="A970" s="36" t="s">
        <v>1721</v>
      </c>
      <c r="B970" s="37">
        <v>4</v>
      </c>
      <c r="C970" s="38" t="s">
        <v>180</v>
      </c>
      <c r="D970" s="39">
        <v>80</v>
      </c>
      <c r="E970" s="11"/>
      <c r="F970" s="30"/>
    </row>
    <row r="971" spans="1:6" s="24" customFormat="1" ht="42" x14ac:dyDescent="0.25">
      <c r="A971" s="36" t="s">
        <v>1722</v>
      </c>
      <c r="B971" s="37">
        <v>4</v>
      </c>
      <c r="C971" s="38" t="s">
        <v>180</v>
      </c>
      <c r="D971" s="39">
        <v>156</v>
      </c>
      <c r="E971" s="11"/>
      <c r="F971" s="30"/>
    </row>
    <row r="972" spans="1:6" s="24" customFormat="1" ht="42" x14ac:dyDescent="0.25">
      <c r="A972" s="36" t="s">
        <v>1717</v>
      </c>
      <c r="B972" s="37">
        <v>4</v>
      </c>
      <c r="C972" s="38" t="s">
        <v>180</v>
      </c>
      <c r="D972" s="39">
        <v>57</v>
      </c>
      <c r="E972" s="11"/>
      <c r="F972" s="30"/>
    </row>
    <row r="973" spans="1:6" s="24" customFormat="1" ht="42" x14ac:dyDescent="0.25">
      <c r="A973" s="36" t="s">
        <v>1723</v>
      </c>
      <c r="B973" s="37">
        <v>4</v>
      </c>
      <c r="C973" s="38" t="s">
        <v>180</v>
      </c>
      <c r="D973" s="39">
        <v>45</v>
      </c>
      <c r="E973" s="11"/>
      <c r="F973" s="30"/>
    </row>
    <row r="974" spans="1:6" s="24" customFormat="1" ht="42" x14ac:dyDescent="0.25">
      <c r="A974" s="36" t="s">
        <v>1723</v>
      </c>
      <c r="B974" s="37">
        <v>4</v>
      </c>
      <c r="C974" s="38" t="s">
        <v>180</v>
      </c>
      <c r="D974" s="39">
        <v>55</v>
      </c>
      <c r="E974" s="11"/>
      <c r="F974" s="30"/>
    </row>
    <row r="975" spans="1:6" s="24" customFormat="1" ht="63" x14ac:dyDescent="0.25">
      <c r="A975" s="36" t="s">
        <v>1724</v>
      </c>
      <c r="B975" s="37">
        <v>4</v>
      </c>
      <c r="C975" s="38" t="s">
        <v>180</v>
      </c>
      <c r="D975" s="39">
        <v>100</v>
      </c>
      <c r="E975" s="11"/>
      <c r="F975" s="30"/>
    </row>
    <row r="976" spans="1:6" s="24" customFormat="1" ht="42" x14ac:dyDescent="0.25">
      <c r="A976" s="36" t="s">
        <v>1716</v>
      </c>
      <c r="B976" s="37">
        <v>4</v>
      </c>
      <c r="C976" s="38" t="s">
        <v>180</v>
      </c>
      <c r="D976" s="39">
        <v>107</v>
      </c>
      <c r="E976" s="11"/>
      <c r="F976" s="30"/>
    </row>
    <row r="977" spans="1:6" s="24" customFormat="1" ht="63" x14ac:dyDescent="0.25">
      <c r="A977" s="36" t="s">
        <v>1725</v>
      </c>
      <c r="B977" s="37">
        <v>4</v>
      </c>
      <c r="C977" s="38" t="s">
        <v>180</v>
      </c>
      <c r="D977" s="39">
        <v>36</v>
      </c>
      <c r="E977" s="11"/>
      <c r="F977" s="30"/>
    </row>
    <row r="978" spans="1:6" s="24" customFormat="1" ht="63" x14ac:dyDescent="0.25">
      <c r="A978" s="36" t="s">
        <v>1726</v>
      </c>
      <c r="B978" s="37">
        <v>4</v>
      </c>
      <c r="C978" s="38" t="s">
        <v>180</v>
      </c>
      <c r="D978" s="39">
        <v>35</v>
      </c>
      <c r="E978" s="11"/>
      <c r="F978" s="30"/>
    </row>
    <row r="979" spans="1:6" s="24" customFormat="1" ht="63" x14ac:dyDescent="0.25">
      <c r="A979" s="36" t="s">
        <v>1727</v>
      </c>
      <c r="B979" s="37">
        <v>4</v>
      </c>
      <c r="C979" s="38" t="s">
        <v>180</v>
      </c>
      <c r="D979" s="39">
        <v>35</v>
      </c>
      <c r="E979" s="11"/>
      <c r="F979" s="30"/>
    </row>
    <row r="980" spans="1:6" s="24" customFormat="1" ht="63" x14ac:dyDescent="0.25">
      <c r="A980" s="36" t="s">
        <v>1725</v>
      </c>
      <c r="B980" s="37">
        <v>4</v>
      </c>
      <c r="C980" s="38" t="s">
        <v>180</v>
      </c>
      <c r="D980" s="39">
        <v>36</v>
      </c>
      <c r="E980" s="11"/>
      <c r="F980" s="30"/>
    </row>
    <row r="981" spans="1:6" s="24" customFormat="1" ht="63" x14ac:dyDescent="0.25">
      <c r="A981" s="36" t="s">
        <v>1727</v>
      </c>
      <c r="B981" s="37">
        <v>4</v>
      </c>
      <c r="C981" s="38" t="s">
        <v>180</v>
      </c>
      <c r="D981" s="39">
        <v>35</v>
      </c>
      <c r="E981" s="11"/>
      <c r="F981" s="30"/>
    </row>
    <row r="982" spans="1:6" s="24" customFormat="1" ht="42" x14ac:dyDescent="0.25">
      <c r="A982" s="36" t="s">
        <v>1728</v>
      </c>
      <c r="B982" s="37">
        <v>4</v>
      </c>
      <c r="C982" s="38" t="s">
        <v>180</v>
      </c>
      <c r="D982" s="39">
        <v>104</v>
      </c>
      <c r="E982" s="11"/>
      <c r="F982" s="30"/>
    </row>
    <row r="983" spans="1:6" s="24" customFormat="1" ht="42" x14ac:dyDescent="0.25">
      <c r="A983" s="36" t="s">
        <v>1729</v>
      </c>
      <c r="B983" s="37">
        <v>7</v>
      </c>
      <c r="C983" s="38" t="s">
        <v>45</v>
      </c>
      <c r="D983" s="39">
        <v>63</v>
      </c>
      <c r="E983" s="11"/>
      <c r="F983" s="30"/>
    </row>
    <row r="984" spans="1:6" s="24" customFormat="1" ht="42" x14ac:dyDescent="0.25">
      <c r="A984" s="36" t="s">
        <v>1729</v>
      </c>
      <c r="B984" s="37">
        <v>4.7</v>
      </c>
      <c r="C984" s="38" t="s">
        <v>1730</v>
      </c>
      <c r="D984" s="39">
        <v>150</v>
      </c>
      <c r="E984" s="11"/>
      <c r="F984" s="30"/>
    </row>
    <row r="985" spans="1:6" s="24" customFormat="1" ht="42" x14ac:dyDescent="0.25">
      <c r="A985" s="36" t="s">
        <v>1731</v>
      </c>
      <c r="B985" s="37">
        <v>4</v>
      </c>
      <c r="C985" s="38" t="s">
        <v>180</v>
      </c>
      <c r="D985" s="39">
        <v>120</v>
      </c>
      <c r="E985" s="11"/>
      <c r="F985" s="30"/>
    </row>
    <row r="986" spans="1:6" s="24" customFormat="1" ht="63" x14ac:dyDescent="0.25">
      <c r="A986" s="36" t="s">
        <v>1732</v>
      </c>
      <c r="B986" s="37">
        <v>4</v>
      </c>
      <c r="C986" s="38" t="s">
        <v>180</v>
      </c>
      <c r="D986" s="39">
        <v>146</v>
      </c>
      <c r="E986" s="11"/>
      <c r="F986" s="30"/>
    </row>
    <row r="987" spans="1:6" s="24" customFormat="1" ht="63" x14ac:dyDescent="0.25">
      <c r="A987" s="36" t="s">
        <v>1733</v>
      </c>
      <c r="B987" s="37">
        <v>4</v>
      </c>
      <c r="C987" s="38" t="s">
        <v>180</v>
      </c>
      <c r="D987" s="39">
        <v>100</v>
      </c>
      <c r="E987" s="11"/>
      <c r="F987" s="30"/>
    </row>
    <row r="988" spans="1:6" s="24" customFormat="1" ht="63" x14ac:dyDescent="0.25">
      <c r="A988" s="36" t="s">
        <v>1734</v>
      </c>
      <c r="B988" s="37">
        <v>4</v>
      </c>
      <c r="C988" s="38" t="s">
        <v>180</v>
      </c>
      <c r="D988" s="39">
        <v>154</v>
      </c>
      <c r="E988" s="11"/>
      <c r="F988" s="30"/>
    </row>
    <row r="989" spans="1:6" s="24" customFormat="1" ht="63" x14ac:dyDescent="0.25">
      <c r="A989" s="36" t="s">
        <v>1735</v>
      </c>
      <c r="B989" s="37">
        <v>4</v>
      </c>
      <c r="C989" s="38" t="s">
        <v>180</v>
      </c>
      <c r="D989" s="39">
        <v>134</v>
      </c>
      <c r="E989" s="11"/>
      <c r="F989" s="30"/>
    </row>
    <row r="990" spans="1:6" s="24" customFormat="1" ht="42" x14ac:dyDescent="0.25">
      <c r="A990" s="36" t="s">
        <v>1736</v>
      </c>
      <c r="B990" s="37">
        <v>4</v>
      </c>
      <c r="C990" s="38" t="s">
        <v>180</v>
      </c>
      <c r="D990" s="39">
        <v>59</v>
      </c>
      <c r="E990" s="11"/>
      <c r="F990" s="30"/>
    </row>
    <row r="991" spans="1:6" s="24" customFormat="1" ht="42" x14ac:dyDescent="0.25">
      <c r="A991" s="36" t="s">
        <v>1737</v>
      </c>
      <c r="B991" s="37">
        <v>4</v>
      </c>
      <c r="C991" s="38" t="s">
        <v>180</v>
      </c>
      <c r="D991" s="39">
        <v>80</v>
      </c>
      <c r="E991" s="11"/>
      <c r="F991" s="30"/>
    </row>
    <row r="992" spans="1:6" s="24" customFormat="1" ht="63" x14ac:dyDescent="0.25">
      <c r="A992" s="36" t="s">
        <v>1738</v>
      </c>
      <c r="B992" s="37">
        <v>4</v>
      </c>
      <c r="C992" s="38" t="s">
        <v>180</v>
      </c>
      <c r="D992" s="39">
        <v>105</v>
      </c>
      <c r="E992" s="11"/>
      <c r="F992" s="30"/>
    </row>
    <row r="993" spans="1:6" s="24" customFormat="1" ht="63" x14ac:dyDescent="0.25">
      <c r="A993" s="36" t="s">
        <v>1739</v>
      </c>
      <c r="B993" s="37">
        <v>4.7</v>
      </c>
      <c r="C993" s="38" t="s">
        <v>1730</v>
      </c>
      <c r="D993" s="39">
        <v>149</v>
      </c>
      <c r="E993" s="11"/>
      <c r="F993" s="30"/>
    </row>
    <row r="994" spans="1:6" s="24" customFormat="1" ht="42" x14ac:dyDescent="0.25">
      <c r="A994" s="36" t="s">
        <v>1740</v>
      </c>
      <c r="B994" s="37">
        <v>4</v>
      </c>
      <c r="C994" s="38" t="s">
        <v>180</v>
      </c>
      <c r="D994" s="39">
        <v>90</v>
      </c>
      <c r="E994" s="11"/>
      <c r="F994" s="30"/>
    </row>
    <row r="995" spans="1:6" s="24" customFormat="1" ht="42" x14ac:dyDescent="0.25">
      <c r="A995" s="36" t="s">
        <v>1722</v>
      </c>
      <c r="B995" s="37">
        <v>4</v>
      </c>
      <c r="C995" s="38" t="s">
        <v>180</v>
      </c>
      <c r="D995" s="39">
        <v>111</v>
      </c>
      <c r="E995" s="11"/>
      <c r="F995" s="30"/>
    </row>
    <row r="996" spans="1:6" s="24" customFormat="1" ht="63" x14ac:dyDescent="0.25">
      <c r="A996" s="36" t="s">
        <v>1741</v>
      </c>
      <c r="B996" s="37">
        <v>7</v>
      </c>
      <c r="C996" s="38" t="s">
        <v>45</v>
      </c>
      <c r="D996" s="39">
        <v>150</v>
      </c>
      <c r="E996" s="11"/>
      <c r="F996" s="30"/>
    </row>
    <row r="997" spans="1:6" s="24" customFormat="1" ht="105" x14ac:dyDescent="0.25">
      <c r="A997" s="36" t="s">
        <v>1742</v>
      </c>
      <c r="B997" s="37">
        <v>4</v>
      </c>
      <c r="C997" s="38" t="s">
        <v>180</v>
      </c>
      <c r="D997" s="39">
        <v>90</v>
      </c>
      <c r="E997" s="11"/>
      <c r="F997" s="30"/>
    </row>
    <row r="998" spans="1:6" s="24" customFormat="1" ht="42" x14ac:dyDescent="0.25">
      <c r="A998" s="36" t="s">
        <v>1743</v>
      </c>
      <c r="B998" s="37">
        <v>4</v>
      </c>
      <c r="C998" s="38" t="s">
        <v>180</v>
      </c>
      <c r="D998" s="39">
        <v>90</v>
      </c>
      <c r="E998" s="11"/>
      <c r="F998" s="30"/>
    </row>
    <row r="999" spans="1:6" s="24" customFormat="1" ht="63" x14ac:dyDescent="0.25">
      <c r="A999" s="36" t="s">
        <v>1744</v>
      </c>
      <c r="B999" s="37">
        <v>4</v>
      </c>
      <c r="C999" s="38" t="s">
        <v>180</v>
      </c>
      <c r="D999" s="39">
        <v>49</v>
      </c>
      <c r="E999" s="11"/>
      <c r="F999" s="30"/>
    </row>
    <row r="1000" spans="1:6" s="24" customFormat="1" ht="84" x14ac:dyDescent="0.25">
      <c r="A1000" s="36" t="s">
        <v>1745</v>
      </c>
      <c r="B1000" s="37">
        <v>4</v>
      </c>
      <c r="C1000" s="38" t="s">
        <v>180</v>
      </c>
      <c r="D1000" s="39">
        <v>100</v>
      </c>
      <c r="E1000" s="11"/>
      <c r="F1000" s="30"/>
    </row>
    <row r="1001" spans="1:6" s="24" customFormat="1" ht="63" x14ac:dyDescent="0.25">
      <c r="A1001" s="36" t="s">
        <v>1746</v>
      </c>
      <c r="B1001" s="37">
        <v>4</v>
      </c>
      <c r="C1001" s="38" t="s">
        <v>180</v>
      </c>
      <c r="D1001" s="39">
        <v>34</v>
      </c>
      <c r="E1001" s="11"/>
      <c r="F1001" s="30"/>
    </row>
    <row r="1002" spans="1:6" s="24" customFormat="1" ht="42" x14ac:dyDescent="0.25">
      <c r="A1002" s="36" t="s">
        <v>1737</v>
      </c>
      <c r="B1002" s="37">
        <v>4</v>
      </c>
      <c r="C1002" s="38" t="s">
        <v>180</v>
      </c>
      <c r="D1002" s="39">
        <v>48</v>
      </c>
      <c r="E1002" s="11"/>
      <c r="F1002" s="30"/>
    </row>
    <row r="1003" spans="1:6" s="24" customFormat="1" ht="63" x14ac:dyDescent="0.25">
      <c r="A1003" s="36" t="s">
        <v>1747</v>
      </c>
      <c r="B1003" s="37">
        <v>4</v>
      </c>
      <c r="C1003" s="38" t="s">
        <v>180</v>
      </c>
      <c r="D1003" s="39">
        <v>131</v>
      </c>
      <c r="E1003" s="11"/>
      <c r="F1003" s="30"/>
    </row>
    <row r="1004" spans="1:6" s="24" customFormat="1" ht="63" x14ac:dyDescent="0.25">
      <c r="A1004" s="36" t="s">
        <v>1748</v>
      </c>
      <c r="B1004" s="37">
        <v>4</v>
      </c>
      <c r="C1004" s="38" t="s">
        <v>180</v>
      </c>
      <c r="D1004" s="39">
        <v>96</v>
      </c>
      <c r="E1004" s="11"/>
      <c r="F1004" s="30"/>
    </row>
    <row r="1005" spans="1:6" s="24" customFormat="1" ht="84" x14ac:dyDescent="0.25">
      <c r="A1005" s="36" t="s">
        <v>1749</v>
      </c>
      <c r="B1005" s="37">
        <v>4</v>
      </c>
      <c r="C1005" s="38" t="s">
        <v>180</v>
      </c>
      <c r="D1005" s="39">
        <v>153</v>
      </c>
      <c r="E1005" s="11"/>
      <c r="F1005" s="30"/>
    </row>
    <row r="1006" spans="1:6" s="24" customFormat="1" ht="63" x14ac:dyDescent="0.25">
      <c r="A1006" s="36" t="s">
        <v>1750</v>
      </c>
      <c r="B1006" s="37">
        <v>4</v>
      </c>
      <c r="C1006" s="38" t="s">
        <v>180</v>
      </c>
      <c r="D1006" s="39">
        <v>72</v>
      </c>
      <c r="E1006" s="11"/>
      <c r="F1006" s="30"/>
    </row>
    <row r="1007" spans="1:6" s="24" customFormat="1" ht="42" x14ac:dyDescent="0.25">
      <c r="A1007" s="36" t="s">
        <v>1751</v>
      </c>
      <c r="B1007" s="37">
        <v>4</v>
      </c>
      <c r="C1007" s="38" t="s">
        <v>180</v>
      </c>
      <c r="D1007" s="39">
        <v>100</v>
      </c>
      <c r="E1007" s="11"/>
      <c r="F1007" s="30"/>
    </row>
    <row r="1008" spans="1:6" s="24" customFormat="1" ht="84" x14ac:dyDescent="0.25">
      <c r="A1008" s="36" t="s">
        <v>1752</v>
      </c>
      <c r="B1008" s="37">
        <v>7</v>
      </c>
      <c r="C1008" s="38" t="s">
        <v>45</v>
      </c>
      <c r="D1008" s="39">
        <v>40</v>
      </c>
      <c r="E1008" s="11"/>
      <c r="F1008" s="30"/>
    </row>
    <row r="1009" spans="1:6" s="24" customFormat="1" ht="63" x14ac:dyDescent="0.25">
      <c r="A1009" s="36" t="s">
        <v>1753</v>
      </c>
      <c r="B1009" s="37">
        <v>4</v>
      </c>
      <c r="C1009" s="38" t="s">
        <v>180</v>
      </c>
      <c r="D1009" s="39">
        <v>45</v>
      </c>
      <c r="E1009" s="11"/>
      <c r="F1009" s="30"/>
    </row>
    <row r="1010" spans="1:6" s="24" customFormat="1" ht="63" x14ac:dyDescent="0.25">
      <c r="A1010" s="36" t="s">
        <v>1754</v>
      </c>
      <c r="B1010" s="37">
        <v>4</v>
      </c>
      <c r="C1010" s="38" t="s">
        <v>180</v>
      </c>
      <c r="D1010" s="39">
        <v>150</v>
      </c>
      <c r="E1010" s="11"/>
      <c r="F1010" s="30"/>
    </row>
    <row r="1011" spans="1:6" s="24" customFormat="1" ht="63" x14ac:dyDescent="0.25">
      <c r="A1011" s="36" t="s">
        <v>1753</v>
      </c>
      <c r="B1011" s="37">
        <v>4</v>
      </c>
      <c r="C1011" s="38" t="s">
        <v>180</v>
      </c>
      <c r="D1011" s="39">
        <v>41</v>
      </c>
      <c r="E1011" s="11"/>
      <c r="F1011" s="30"/>
    </row>
    <row r="1012" spans="1:6" s="24" customFormat="1" ht="63" x14ac:dyDescent="0.25">
      <c r="A1012" s="36" t="s">
        <v>1755</v>
      </c>
      <c r="B1012" s="37">
        <v>4</v>
      </c>
      <c r="C1012" s="38" t="s">
        <v>180</v>
      </c>
      <c r="D1012" s="39">
        <v>148</v>
      </c>
      <c r="E1012" s="11"/>
      <c r="F1012" s="30"/>
    </row>
    <row r="1013" spans="1:6" s="24" customFormat="1" ht="42" x14ac:dyDescent="0.25">
      <c r="A1013" s="36" t="s">
        <v>1756</v>
      </c>
      <c r="B1013" s="37">
        <v>4</v>
      </c>
      <c r="C1013" s="38" t="s">
        <v>180</v>
      </c>
      <c r="D1013" s="39">
        <v>72</v>
      </c>
      <c r="E1013" s="11"/>
      <c r="F1013" s="30"/>
    </row>
    <row r="1014" spans="1:6" s="24" customFormat="1" ht="84" x14ac:dyDescent="0.25">
      <c r="A1014" s="36" t="s">
        <v>1719</v>
      </c>
      <c r="B1014" s="37">
        <v>4</v>
      </c>
      <c r="C1014" s="38" t="s">
        <v>180</v>
      </c>
      <c r="D1014" s="39">
        <v>75</v>
      </c>
      <c r="E1014" s="11"/>
      <c r="F1014" s="30"/>
    </row>
    <row r="1015" spans="1:6" s="24" customFormat="1" ht="63" x14ac:dyDescent="0.25">
      <c r="A1015" s="36" t="s">
        <v>1757</v>
      </c>
      <c r="B1015" s="37">
        <v>4.7</v>
      </c>
      <c r="C1015" s="38" t="s">
        <v>1730</v>
      </c>
      <c r="D1015" s="39">
        <v>180</v>
      </c>
      <c r="E1015" s="11"/>
      <c r="F1015" s="30"/>
    </row>
    <row r="1016" spans="1:6" s="24" customFormat="1" ht="42" x14ac:dyDescent="0.25">
      <c r="A1016" s="36" t="s">
        <v>1758</v>
      </c>
      <c r="B1016" s="37">
        <v>4</v>
      </c>
      <c r="C1016" s="38" t="s">
        <v>180</v>
      </c>
      <c r="D1016" s="39">
        <v>56</v>
      </c>
      <c r="E1016" s="11"/>
      <c r="F1016" s="30"/>
    </row>
    <row r="1017" spans="1:6" s="24" customFormat="1" ht="63" x14ac:dyDescent="0.25">
      <c r="A1017" s="36" t="s">
        <v>1750</v>
      </c>
      <c r="B1017" s="37">
        <v>4</v>
      </c>
      <c r="C1017" s="38" t="s">
        <v>180</v>
      </c>
      <c r="D1017" s="39">
        <v>52</v>
      </c>
      <c r="E1017" s="11"/>
      <c r="F1017" s="30"/>
    </row>
    <row r="1018" spans="1:6" s="24" customFormat="1" ht="42" x14ac:dyDescent="0.25">
      <c r="A1018" s="36" t="s">
        <v>1758</v>
      </c>
      <c r="B1018" s="37">
        <v>4.7</v>
      </c>
      <c r="C1018" s="38" t="s">
        <v>1759</v>
      </c>
      <c r="D1018" s="39">
        <v>192</v>
      </c>
      <c r="E1018" s="11"/>
      <c r="F1018" s="30"/>
    </row>
    <row r="1019" spans="1:6" s="24" customFormat="1" ht="63" x14ac:dyDescent="0.25">
      <c r="A1019" s="36" t="s">
        <v>1760</v>
      </c>
      <c r="B1019" s="37">
        <v>7</v>
      </c>
      <c r="C1019" s="38" t="s">
        <v>45</v>
      </c>
      <c r="D1019" s="39">
        <v>81</v>
      </c>
      <c r="E1019" s="11"/>
      <c r="F1019" s="30"/>
    </row>
    <row r="1020" spans="1:6" s="24" customFormat="1" ht="63" x14ac:dyDescent="0.25">
      <c r="A1020" s="36" t="s">
        <v>1760</v>
      </c>
      <c r="B1020" s="37">
        <v>4</v>
      </c>
      <c r="C1020" s="38" t="s">
        <v>180</v>
      </c>
      <c r="D1020" s="39">
        <v>100</v>
      </c>
      <c r="E1020" s="11"/>
      <c r="F1020" s="30"/>
    </row>
    <row r="1021" spans="1:6" s="24" customFormat="1" ht="84" x14ac:dyDescent="0.25">
      <c r="A1021" s="36" t="s">
        <v>1761</v>
      </c>
      <c r="B1021" s="37">
        <v>4</v>
      </c>
      <c r="C1021" s="38" t="s">
        <v>180</v>
      </c>
      <c r="D1021" s="39">
        <v>77</v>
      </c>
      <c r="E1021" s="11"/>
      <c r="F1021" s="30"/>
    </row>
    <row r="1022" spans="1:6" s="24" customFormat="1" ht="84" x14ac:dyDescent="0.25">
      <c r="A1022" s="36" t="s">
        <v>1762</v>
      </c>
      <c r="B1022" s="37">
        <v>4</v>
      </c>
      <c r="C1022" s="38" t="s">
        <v>180</v>
      </c>
      <c r="D1022" s="39">
        <v>28</v>
      </c>
      <c r="E1022" s="11"/>
      <c r="F1022" s="30"/>
    </row>
    <row r="1023" spans="1:6" s="24" customFormat="1" ht="63" x14ac:dyDescent="0.25">
      <c r="A1023" s="36" t="s">
        <v>1763</v>
      </c>
      <c r="B1023" s="37">
        <v>4</v>
      </c>
      <c r="C1023" s="38" t="s">
        <v>180</v>
      </c>
      <c r="D1023" s="39">
        <v>60</v>
      </c>
      <c r="E1023" s="11"/>
      <c r="F1023" s="30"/>
    </row>
    <row r="1024" spans="1:6" s="24" customFormat="1" ht="63" x14ac:dyDescent="0.25">
      <c r="A1024" s="36" t="s">
        <v>1764</v>
      </c>
      <c r="B1024" s="37">
        <v>4</v>
      </c>
      <c r="C1024" s="38" t="s">
        <v>180</v>
      </c>
      <c r="D1024" s="39">
        <v>150</v>
      </c>
      <c r="E1024" s="11"/>
      <c r="F1024" s="30"/>
    </row>
    <row r="1025" spans="1:6" s="24" customFormat="1" ht="42" x14ac:dyDescent="0.25">
      <c r="A1025" s="36" t="s">
        <v>1765</v>
      </c>
      <c r="B1025" s="37">
        <v>4.7</v>
      </c>
      <c r="C1025" s="38" t="s">
        <v>1730</v>
      </c>
      <c r="D1025" s="39">
        <v>159</v>
      </c>
      <c r="E1025" s="11"/>
      <c r="F1025" s="30"/>
    </row>
    <row r="1026" spans="1:6" s="24" customFormat="1" ht="84" x14ac:dyDescent="0.25">
      <c r="A1026" s="36" t="s">
        <v>1762</v>
      </c>
      <c r="B1026" s="37">
        <v>4</v>
      </c>
      <c r="C1026" s="38" t="s">
        <v>180</v>
      </c>
      <c r="D1026" s="39">
        <v>28</v>
      </c>
      <c r="E1026" s="11"/>
      <c r="F1026" s="30"/>
    </row>
    <row r="1027" spans="1:6" s="24" customFormat="1" ht="42" x14ac:dyDescent="0.25">
      <c r="A1027" s="36" t="s">
        <v>1737</v>
      </c>
      <c r="B1027" s="37">
        <v>4</v>
      </c>
      <c r="C1027" s="38" t="s">
        <v>180</v>
      </c>
      <c r="D1027" s="39">
        <v>146</v>
      </c>
      <c r="E1027" s="11"/>
      <c r="F1027" s="30"/>
    </row>
    <row r="1028" spans="1:6" s="24" customFormat="1" ht="63" x14ac:dyDescent="0.25">
      <c r="A1028" s="36" t="s">
        <v>1750</v>
      </c>
      <c r="B1028" s="37">
        <v>4</v>
      </c>
      <c r="C1028" s="38" t="s">
        <v>180</v>
      </c>
      <c r="D1028" s="39">
        <v>40</v>
      </c>
      <c r="E1028" s="11"/>
      <c r="F1028" s="30"/>
    </row>
    <row r="1029" spans="1:6" s="24" customFormat="1" ht="42" x14ac:dyDescent="0.25">
      <c r="A1029" s="36" t="s">
        <v>1766</v>
      </c>
      <c r="B1029" s="37">
        <v>4</v>
      </c>
      <c r="C1029" s="38" t="s">
        <v>180</v>
      </c>
      <c r="D1029" s="39">
        <v>95</v>
      </c>
      <c r="E1029" s="11"/>
      <c r="F1029" s="30"/>
    </row>
    <row r="1030" spans="1:6" s="24" customFormat="1" ht="63" x14ac:dyDescent="0.25">
      <c r="A1030" s="36" t="s">
        <v>1767</v>
      </c>
      <c r="B1030" s="37">
        <v>4</v>
      </c>
      <c r="C1030" s="38" t="s">
        <v>180</v>
      </c>
      <c r="D1030" s="39">
        <v>27</v>
      </c>
      <c r="E1030" s="11"/>
      <c r="F1030" s="30"/>
    </row>
    <row r="1031" spans="1:6" s="24" customFormat="1" ht="42" x14ac:dyDescent="0.25">
      <c r="A1031" s="36" t="s">
        <v>1768</v>
      </c>
      <c r="B1031" s="37">
        <v>4</v>
      </c>
      <c r="C1031" s="38" t="s">
        <v>180</v>
      </c>
      <c r="D1031" s="39">
        <v>160</v>
      </c>
      <c r="E1031" s="11"/>
      <c r="F1031" s="30"/>
    </row>
    <row r="1032" spans="1:6" s="24" customFormat="1" ht="42" x14ac:dyDescent="0.25">
      <c r="A1032" s="36" t="s">
        <v>1766</v>
      </c>
      <c r="B1032" s="37">
        <v>4</v>
      </c>
      <c r="C1032" s="38" t="s">
        <v>180</v>
      </c>
      <c r="D1032" s="39">
        <v>153</v>
      </c>
      <c r="E1032" s="11"/>
      <c r="F1032" s="30"/>
    </row>
    <row r="1033" spans="1:6" s="24" customFormat="1" ht="42" x14ac:dyDescent="0.25">
      <c r="A1033" s="36" t="s">
        <v>1769</v>
      </c>
      <c r="B1033" s="37">
        <v>4</v>
      </c>
      <c r="C1033" s="38" t="s">
        <v>180</v>
      </c>
      <c r="D1033" s="39">
        <v>30</v>
      </c>
      <c r="E1033" s="11"/>
      <c r="F1033" s="30"/>
    </row>
    <row r="1034" spans="1:6" s="24" customFormat="1" ht="42" x14ac:dyDescent="0.25">
      <c r="A1034" s="36" t="s">
        <v>1769</v>
      </c>
      <c r="B1034" s="37">
        <v>4</v>
      </c>
      <c r="C1034" s="38" t="s">
        <v>180</v>
      </c>
      <c r="D1034" s="39">
        <v>30</v>
      </c>
      <c r="E1034" s="11"/>
      <c r="F1034" s="30"/>
    </row>
    <row r="1035" spans="1:6" s="24" customFormat="1" ht="63" x14ac:dyDescent="0.25">
      <c r="A1035" s="36" t="s">
        <v>1750</v>
      </c>
      <c r="B1035" s="37">
        <v>4</v>
      </c>
      <c r="C1035" s="38" t="s">
        <v>180</v>
      </c>
      <c r="D1035" s="39">
        <v>28</v>
      </c>
      <c r="E1035" s="11"/>
      <c r="F1035" s="30"/>
    </row>
    <row r="1036" spans="1:6" s="24" customFormat="1" ht="42" x14ac:dyDescent="0.25">
      <c r="A1036" s="36" t="s">
        <v>1770</v>
      </c>
      <c r="B1036" s="37">
        <v>4</v>
      </c>
      <c r="C1036" s="38" t="s">
        <v>180</v>
      </c>
      <c r="D1036" s="39">
        <v>115</v>
      </c>
      <c r="E1036" s="11"/>
      <c r="F1036" s="30"/>
    </row>
    <row r="1037" spans="1:6" s="24" customFormat="1" ht="63" x14ac:dyDescent="0.25">
      <c r="A1037" s="36" t="s">
        <v>1771</v>
      </c>
      <c r="B1037" s="37">
        <v>4</v>
      </c>
      <c r="C1037" s="38" t="s">
        <v>180</v>
      </c>
      <c r="D1037" s="39">
        <v>70</v>
      </c>
      <c r="E1037" s="11"/>
      <c r="F1037" s="30"/>
    </row>
    <row r="1038" spans="1:6" s="24" customFormat="1" ht="63" x14ac:dyDescent="0.25">
      <c r="A1038" s="36" t="s">
        <v>1772</v>
      </c>
      <c r="B1038" s="37">
        <v>4</v>
      </c>
      <c r="C1038" s="38" t="s">
        <v>180</v>
      </c>
      <c r="D1038" s="39">
        <v>58</v>
      </c>
      <c r="E1038" s="11"/>
      <c r="F1038" s="30"/>
    </row>
    <row r="1039" spans="1:6" s="24" customFormat="1" ht="63" x14ac:dyDescent="0.25">
      <c r="A1039" s="36" t="s">
        <v>1773</v>
      </c>
      <c r="B1039" s="37">
        <v>4</v>
      </c>
      <c r="C1039" s="38" t="s">
        <v>180</v>
      </c>
      <c r="D1039" s="39">
        <v>150</v>
      </c>
      <c r="E1039" s="11"/>
      <c r="F1039" s="30"/>
    </row>
    <row r="1040" spans="1:6" s="24" customFormat="1" ht="42" x14ac:dyDescent="0.25">
      <c r="A1040" s="36" t="s">
        <v>1774</v>
      </c>
      <c r="B1040" s="37">
        <v>4</v>
      </c>
      <c r="C1040" s="38" t="s">
        <v>180</v>
      </c>
      <c r="D1040" s="39">
        <v>163</v>
      </c>
      <c r="E1040" s="11"/>
      <c r="F1040" s="30"/>
    </row>
    <row r="1041" spans="1:6" s="24" customFormat="1" ht="63" x14ac:dyDescent="0.25">
      <c r="A1041" s="36" t="s">
        <v>1775</v>
      </c>
      <c r="B1041" s="37">
        <v>4</v>
      </c>
      <c r="C1041" s="38" t="s">
        <v>180</v>
      </c>
      <c r="D1041" s="39">
        <v>70</v>
      </c>
      <c r="E1041" s="11"/>
      <c r="F1041" s="30"/>
    </row>
    <row r="1042" spans="1:6" s="24" customFormat="1" ht="42" x14ac:dyDescent="0.25">
      <c r="A1042" s="36" t="s">
        <v>1770</v>
      </c>
      <c r="B1042" s="37">
        <v>4</v>
      </c>
      <c r="C1042" s="38" t="s">
        <v>180</v>
      </c>
      <c r="D1042" s="39">
        <v>100</v>
      </c>
      <c r="E1042" s="11"/>
      <c r="F1042" s="30"/>
    </row>
    <row r="1043" spans="1:6" s="24" customFormat="1" ht="42" x14ac:dyDescent="0.25">
      <c r="A1043" s="36" t="s">
        <v>1769</v>
      </c>
      <c r="B1043" s="37">
        <v>4</v>
      </c>
      <c r="C1043" s="38" t="s">
        <v>180</v>
      </c>
      <c r="D1043" s="39">
        <v>30</v>
      </c>
      <c r="E1043" s="11"/>
      <c r="F1043" s="30"/>
    </row>
    <row r="1044" spans="1:6" s="24" customFormat="1" ht="42" x14ac:dyDescent="0.25">
      <c r="A1044" s="36" t="s">
        <v>1770</v>
      </c>
      <c r="B1044" s="37">
        <v>4</v>
      </c>
      <c r="C1044" s="38" t="s">
        <v>180</v>
      </c>
      <c r="D1044" s="39">
        <v>64</v>
      </c>
      <c r="E1044" s="11"/>
      <c r="F1044" s="30"/>
    </row>
    <row r="1045" spans="1:6" s="24" customFormat="1" ht="105" x14ac:dyDescent="0.25">
      <c r="A1045" s="36" t="s">
        <v>1776</v>
      </c>
      <c r="B1045" s="37">
        <v>4</v>
      </c>
      <c r="C1045" s="38" t="s">
        <v>180</v>
      </c>
      <c r="D1045" s="39">
        <v>22</v>
      </c>
      <c r="E1045" s="11"/>
      <c r="F1045" s="30"/>
    </row>
    <row r="1046" spans="1:6" s="24" customFormat="1" ht="105" x14ac:dyDescent="0.25">
      <c r="A1046" s="36" t="s">
        <v>1776</v>
      </c>
      <c r="B1046" s="37">
        <v>4</v>
      </c>
      <c r="C1046" s="38" t="s">
        <v>180</v>
      </c>
      <c r="D1046" s="39">
        <v>22</v>
      </c>
      <c r="E1046" s="11"/>
      <c r="F1046" s="30"/>
    </row>
    <row r="1047" spans="1:6" s="24" customFormat="1" ht="42" x14ac:dyDescent="0.25">
      <c r="A1047" s="36" t="s">
        <v>1777</v>
      </c>
      <c r="B1047" s="37">
        <v>7</v>
      </c>
      <c r="C1047" s="38" t="s">
        <v>45</v>
      </c>
      <c r="D1047" s="39">
        <v>106</v>
      </c>
      <c r="E1047" s="11"/>
      <c r="F1047" s="30"/>
    </row>
    <row r="1048" spans="1:6" s="24" customFormat="1" ht="105" x14ac:dyDescent="0.25">
      <c r="A1048" s="36" t="s">
        <v>1776</v>
      </c>
      <c r="B1048" s="37">
        <v>4</v>
      </c>
      <c r="C1048" s="38" t="s">
        <v>180</v>
      </c>
      <c r="D1048" s="39">
        <v>21</v>
      </c>
      <c r="E1048" s="11"/>
      <c r="F1048" s="30"/>
    </row>
    <row r="1049" spans="1:6" s="24" customFormat="1" ht="105" x14ac:dyDescent="0.25">
      <c r="A1049" s="36" t="s">
        <v>1776</v>
      </c>
      <c r="B1049" s="37">
        <v>4</v>
      </c>
      <c r="C1049" s="38" t="s">
        <v>180</v>
      </c>
      <c r="D1049" s="39">
        <v>19</v>
      </c>
      <c r="E1049" s="11"/>
      <c r="F1049" s="30"/>
    </row>
    <row r="1050" spans="1:6" s="24" customFormat="1" ht="84" x14ac:dyDescent="0.25">
      <c r="A1050" s="36" t="s">
        <v>1778</v>
      </c>
      <c r="B1050" s="37">
        <v>4</v>
      </c>
      <c r="C1050" s="38" t="s">
        <v>180</v>
      </c>
      <c r="D1050" s="39">
        <v>87</v>
      </c>
      <c r="E1050" s="11"/>
      <c r="F1050" s="30"/>
    </row>
    <row r="1051" spans="1:6" s="24" customFormat="1" ht="105" x14ac:dyDescent="0.25">
      <c r="A1051" s="36" t="s">
        <v>1779</v>
      </c>
      <c r="B1051" s="37">
        <v>4</v>
      </c>
      <c r="C1051" s="38" t="s">
        <v>180</v>
      </c>
      <c r="D1051" s="39">
        <v>120</v>
      </c>
      <c r="E1051" s="11"/>
      <c r="F1051" s="30"/>
    </row>
    <row r="1052" spans="1:6" s="24" customFormat="1" ht="42" x14ac:dyDescent="0.25">
      <c r="A1052" s="36" t="s">
        <v>1780</v>
      </c>
      <c r="B1052" s="37">
        <v>4</v>
      </c>
      <c r="C1052" s="38" t="s">
        <v>180</v>
      </c>
      <c r="D1052" s="39">
        <v>85</v>
      </c>
      <c r="E1052" s="11"/>
      <c r="F1052" s="30"/>
    </row>
    <row r="1053" spans="1:6" s="24" customFormat="1" ht="42" x14ac:dyDescent="0.25">
      <c r="A1053" s="36" t="s">
        <v>1781</v>
      </c>
      <c r="B1053" s="37">
        <v>4</v>
      </c>
      <c r="C1053" s="38" t="s">
        <v>180</v>
      </c>
      <c r="D1053" s="39">
        <v>96</v>
      </c>
      <c r="E1053" s="11"/>
      <c r="F1053" s="30"/>
    </row>
    <row r="1054" spans="1:6" s="24" customFormat="1" ht="105" x14ac:dyDescent="0.25">
      <c r="A1054" s="36" t="s">
        <v>1776</v>
      </c>
      <c r="B1054" s="37">
        <v>4</v>
      </c>
      <c r="C1054" s="38" t="s">
        <v>180</v>
      </c>
      <c r="D1054" s="39">
        <v>24</v>
      </c>
      <c r="E1054" s="11"/>
      <c r="F1054" s="30"/>
    </row>
    <row r="1055" spans="1:6" s="24" customFormat="1" ht="63" x14ac:dyDescent="0.25">
      <c r="A1055" s="36" t="s">
        <v>1782</v>
      </c>
      <c r="B1055" s="37">
        <v>4</v>
      </c>
      <c r="C1055" s="38" t="s">
        <v>180</v>
      </c>
      <c r="D1055" s="39">
        <v>116</v>
      </c>
      <c r="E1055" s="11"/>
      <c r="F1055" s="30"/>
    </row>
    <row r="1056" spans="1:6" s="24" customFormat="1" ht="63" x14ac:dyDescent="0.25">
      <c r="A1056" s="36" t="s">
        <v>1783</v>
      </c>
      <c r="B1056" s="37">
        <v>4</v>
      </c>
      <c r="C1056" s="38" t="s">
        <v>180</v>
      </c>
      <c r="D1056" s="39">
        <v>150</v>
      </c>
      <c r="E1056" s="11"/>
      <c r="F1056" s="30"/>
    </row>
    <row r="1057" spans="1:6" s="24" customFormat="1" ht="63" x14ac:dyDescent="0.25">
      <c r="A1057" s="36" t="s">
        <v>1784</v>
      </c>
      <c r="B1057" s="37">
        <v>4</v>
      </c>
      <c r="C1057" s="38" t="s">
        <v>180</v>
      </c>
      <c r="D1057" s="39">
        <v>37</v>
      </c>
      <c r="E1057" s="11"/>
      <c r="F1057" s="30"/>
    </row>
    <row r="1058" spans="1:6" s="24" customFormat="1" ht="63" x14ac:dyDescent="0.25">
      <c r="A1058" s="36" t="s">
        <v>1764</v>
      </c>
      <c r="B1058" s="37">
        <v>7</v>
      </c>
      <c r="C1058" s="38" t="s">
        <v>45</v>
      </c>
      <c r="D1058" s="39">
        <v>18</v>
      </c>
      <c r="E1058" s="11"/>
      <c r="F1058" s="30"/>
    </row>
    <row r="1059" spans="1:6" s="24" customFormat="1" ht="42" x14ac:dyDescent="0.25">
      <c r="A1059" s="36" t="s">
        <v>1785</v>
      </c>
      <c r="B1059" s="37">
        <v>4</v>
      </c>
      <c r="C1059" s="38" t="s">
        <v>180</v>
      </c>
      <c r="D1059" s="39">
        <v>116</v>
      </c>
      <c r="E1059" s="11"/>
      <c r="F1059" s="30"/>
    </row>
    <row r="1060" spans="1:6" s="24" customFormat="1" ht="63" x14ac:dyDescent="0.25">
      <c r="A1060" s="36" t="s">
        <v>1786</v>
      </c>
      <c r="B1060" s="37">
        <v>4</v>
      </c>
      <c r="C1060" s="38" t="s">
        <v>180</v>
      </c>
      <c r="D1060" s="39">
        <v>40</v>
      </c>
      <c r="E1060" s="11"/>
      <c r="F1060" s="30"/>
    </row>
    <row r="1061" spans="1:6" s="24" customFormat="1" ht="42" x14ac:dyDescent="0.25">
      <c r="A1061" s="36" t="s">
        <v>1787</v>
      </c>
      <c r="B1061" s="37">
        <v>4</v>
      </c>
      <c r="C1061" s="38" t="s">
        <v>180</v>
      </c>
      <c r="D1061" s="39">
        <v>28</v>
      </c>
      <c r="E1061" s="11"/>
      <c r="F1061" s="30"/>
    </row>
    <row r="1062" spans="1:6" s="24" customFormat="1" ht="84" x14ac:dyDescent="0.25">
      <c r="A1062" s="36" t="s">
        <v>1407</v>
      </c>
      <c r="B1062" s="37">
        <v>4</v>
      </c>
      <c r="C1062" s="38" t="s">
        <v>180</v>
      </c>
      <c r="D1062" s="39">
        <v>42</v>
      </c>
      <c r="E1062" s="11"/>
      <c r="F1062" s="30"/>
    </row>
    <row r="1063" spans="1:6" s="24" customFormat="1" ht="84" x14ac:dyDescent="0.25">
      <c r="A1063" s="36" t="s">
        <v>1788</v>
      </c>
      <c r="B1063" s="37">
        <v>4</v>
      </c>
      <c r="C1063" s="38" t="s">
        <v>180</v>
      </c>
      <c r="D1063" s="39">
        <v>183</v>
      </c>
      <c r="E1063" s="11"/>
      <c r="F1063" s="30"/>
    </row>
    <row r="1064" spans="1:6" s="24" customFormat="1" ht="63" x14ac:dyDescent="0.25">
      <c r="A1064" s="36" t="s">
        <v>1789</v>
      </c>
      <c r="B1064" s="37">
        <v>4</v>
      </c>
      <c r="C1064" s="38" t="s">
        <v>180</v>
      </c>
      <c r="D1064" s="39">
        <v>64</v>
      </c>
      <c r="E1064" s="11"/>
      <c r="F1064" s="30"/>
    </row>
    <row r="1065" spans="1:6" s="24" customFormat="1" ht="42" x14ac:dyDescent="0.25">
      <c r="A1065" s="36" t="s">
        <v>1790</v>
      </c>
      <c r="B1065" s="37">
        <v>4</v>
      </c>
      <c r="C1065" s="38" t="s">
        <v>1791</v>
      </c>
      <c r="D1065" s="39">
        <v>60</v>
      </c>
      <c r="E1065" s="11"/>
      <c r="F1065" s="30"/>
    </row>
    <row r="1066" spans="1:6" s="24" customFormat="1" ht="105" x14ac:dyDescent="0.25">
      <c r="A1066" s="36" t="s">
        <v>1792</v>
      </c>
      <c r="B1066" s="37">
        <v>7</v>
      </c>
      <c r="C1066" s="38" t="s">
        <v>1793</v>
      </c>
      <c r="D1066" s="39">
        <v>37</v>
      </c>
      <c r="E1066" s="11"/>
      <c r="F1066" s="30"/>
    </row>
    <row r="1067" spans="1:6" s="24" customFormat="1" ht="42" x14ac:dyDescent="0.25">
      <c r="A1067" s="36" t="s">
        <v>1794</v>
      </c>
      <c r="B1067" s="37" t="s">
        <v>11</v>
      </c>
      <c r="C1067" s="38" t="s">
        <v>1795</v>
      </c>
      <c r="D1067" s="39">
        <v>33</v>
      </c>
      <c r="E1067" s="11"/>
      <c r="F1067" s="30"/>
    </row>
    <row r="1068" spans="1:6" s="24" customFormat="1" ht="42" x14ac:dyDescent="0.25">
      <c r="A1068" s="36" t="s">
        <v>1794</v>
      </c>
      <c r="B1068" s="37" t="s">
        <v>11</v>
      </c>
      <c r="C1068" s="38" t="s">
        <v>1795</v>
      </c>
      <c r="D1068" s="39">
        <v>9</v>
      </c>
      <c r="E1068" s="11"/>
      <c r="F1068" s="30"/>
    </row>
    <row r="1069" spans="1:6" s="24" customFormat="1" ht="42" x14ac:dyDescent="0.25">
      <c r="A1069" s="36" t="s">
        <v>1796</v>
      </c>
      <c r="B1069" s="37" t="s">
        <v>11</v>
      </c>
      <c r="C1069" s="38" t="s">
        <v>1795</v>
      </c>
      <c r="D1069" s="39">
        <v>28</v>
      </c>
      <c r="E1069" s="11"/>
      <c r="F1069" s="30"/>
    </row>
    <row r="1070" spans="1:6" s="24" customFormat="1" ht="42" x14ac:dyDescent="0.25">
      <c r="A1070" s="36" t="s">
        <v>1797</v>
      </c>
      <c r="B1070" s="37" t="s">
        <v>11</v>
      </c>
      <c r="C1070" s="38" t="s">
        <v>1795</v>
      </c>
      <c r="D1070" s="39">
        <v>9</v>
      </c>
      <c r="E1070" s="11"/>
      <c r="F1070" s="30"/>
    </row>
    <row r="1071" spans="1:6" s="24" customFormat="1" ht="63" x14ac:dyDescent="0.25">
      <c r="A1071" s="36" t="s">
        <v>1798</v>
      </c>
      <c r="B1071" s="37">
        <v>7</v>
      </c>
      <c r="C1071" s="38" t="s">
        <v>45</v>
      </c>
      <c r="D1071" s="39">
        <v>66</v>
      </c>
      <c r="E1071" s="11"/>
      <c r="F1071" s="30"/>
    </row>
    <row r="1072" spans="1:6" s="24" customFormat="1" ht="63" x14ac:dyDescent="0.25">
      <c r="A1072" s="36" t="s">
        <v>1799</v>
      </c>
      <c r="B1072" s="37">
        <v>7</v>
      </c>
      <c r="C1072" s="38" t="s">
        <v>45</v>
      </c>
      <c r="D1072" s="39">
        <v>44</v>
      </c>
      <c r="E1072" s="11"/>
      <c r="F1072" s="30"/>
    </row>
    <row r="1073" spans="1:6" s="24" customFormat="1" ht="42" x14ac:dyDescent="0.25">
      <c r="A1073" s="36" t="s">
        <v>1800</v>
      </c>
      <c r="B1073" s="37" t="s">
        <v>11</v>
      </c>
      <c r="C1073" s="38" t="s">
        <v>1801</v>
      </c>
      <c r="D1073" s="39">
        <v>76</v>
      </c>
      <c r="E1073" s="11"/>
      <c r="F1073" s="30"/>
    </row>
    <row r="1074" spans="1:6" s="24" customFormat="1" ht="42" x14ac:dyDescent="0.25">
      <c r="A1074" s="36" t="s">
        <v>1802</v>
      </c>
      <c r="B1074" s="37" t="s">
        <v>11</v>
      </c>
      <c r="C1074" s="38" t="s">
        <v>1801</v>
      </c>
      <c r="D1074" s="39">
        <v>70</v>
      </c>
      <c r="E1074" s="11"/>
      <c r="F1074" s="30"/>
    </row>
    <row r="1075" spans="1:6" s="24" customFormat="1" ht="42" x14ac:dyDescent="0.25">
      <c r="A1075" s="36" t="s">
        <v>1803</v>
      </c>
      <c r="B1075" s="37">
        <v>1</v>
      </c>
      <c r="C1075" s="38" t="s">
        <v>554</v>
      </c>
      <c r="D1075" s="39">
        <v>145</v>
      </c>
      <c r="E1075" s="11"/>
      <c r="F1075" s="30"/>
    </row>
    <row r="1076" spans="1:6" s="24" customFormat="1" ht="42" x14ac:dyDescent="0.25">
      <c r="A1076" s="36" t="s">
        <v>1803</v>
      </c>
      <c r="B1076" s="37">
        <v>1</v>
      </c>
      <c r="C1076" s="38" t="s">
        <v>554</v>
      </c>
      <c r="D1076" s="39">
        <v>145</v>
      </c>
      <c r="E1076" s="11"/>
      <c r="F1076" s="30"/>
    </row>
    <row r="1077" spans="1:6" s="24" customFormat="1" ht="42" x14ac:dyDescent="0.25">
      <c r="A1077" s="36" t="s">
        <v>1803</v>
      </c>
      <c r="B1077" s="37">
        <v>1</v>
      </c>
      <c r="C1077" s="38" t="s">
        <v>554</v>
      </c>
      <c r="D1077" s="39">
        <v>145</v>
      </c>
      <c r="E1077" s="11"/>
      <c r="F1077" s="30"/>
    </row>
    <row r="1078" spans="1:6" s="24" customFormat="1" ht="42" x14ac:dyDescent="0.25">
      <c r="A1078" s="36" t="s">
        <v>1803</v>
      </c>
      <c r="B1078" s="37">
        <v>1</v>
      </c>
      <c r="C1078" s="38" t="s">
        <v>554</v>
      </c>
      <c r="D1078" s="39">
        <v>145</v>
      </c>
      <c r="E1078" s="11"/>
      <c r="F1078" s="30"/>
    </row>
    <row r="1079" spans="1:6" s="24" customFormat="1" ht="42" x14ac:dyDescent="0.25">
      <c r="A1079" s="36" t="s">
        <v>1804</v>
      </c>
      <c r="B1079" s="37">
        <v>7</v>
      </c>
      <c r="C1079" s="38" t="s">
        <v>45</v>
      </c>
      <c r="D1079" s="39">
        <v>59</v>
      </c>
      <c r="E1079" s="11"/>
      <c r="F1079" s="30"/>
    </row>
    <row r="1080" spans="1:6" s="24" customFormat="1" ht="42" x14ac:dyDescent="0.25">
      <c r="A1080" s="36" t="s">
        <v>1805</v>
      </c>
      <c r="B1080" s="37">
        <v>7</v>
      </c>
      <c r="C1080" s="38" t="s">
        <v>45</v>
      </c>
      <c r="D1080" s="39">
        <v>53</v>
      </c>
      <c r="E1080" s="11"/>
      <c r="F1080" s="30"/>
    </row>
    <row r="1081" spans="1:6" s="24" customFormat="1" ht="63" x14ac:dyDescent="0.25">
      <c r="A1081" s="36" t="s">
        <v>1806</v>
      </c>
      <c r="B1081" s="37">
        <v>7</v>
      </c>
      <c r="C1081" s="38" t="s">
        <v>45</v>
      </c>
      <c r="D1081" s="39">
        <v>45</v>
      </c>
      <c r="E1081" s="11"/>
      <c r="F1081" s="30"/>
    </row>
    <row r="1082" spans="1:6" s="24" customFormat="1" ht="21" x14ac:dyDescent="0.25">
      <c r="A1082" s="36" t="s">
        <v>1807</v>
      </c>
      <c r="B1082" s="37">
        <v>7</v>
      </c>
      <c r="C1082" s="38" t="s">
        <v>45</v>
      </c>
      <c r="D1082" s="39">
        <v>45</v>
      </c>
      <c r="E1082" s="11"/>
      <c r="F1082" s="30"/>
    </row>
    <row r="1083" spans="1:6" s="24" customFormat="1" ht="42" x14ac:dyDescent="0.25">
      <c r="A1083" s="36" t="s">
        <v>1808</v>
      </c>
      <c r="B1083" s="37">
        <v>7</v>
      </c>
      <c r="C1083" s="38" t="s">
        <v>45</v>
      </c>
      <c r="D1083" s="39">
        <v>121</v>
      </c>
      <c r="E1083" s="11"/>
      <c r="F1083" s="30"/>
    </row>
    <row r="1084" spans="1:6" s="24" customFormat="1" ht="63" x14ac:dyDescent="0.25">
      <c r="A1084" s="36" t="s">
        <v>1809</v>
      </c>
      <c r="B1084" s="37">
        <v>4</v>
      </c>
      <c r="C1084" s="38" t="s">
        <v>1810</v>
      </c>
      <c r="D1084" s="39">
        <v>136</v>
      </c>
      <c r="E1084" s="11"/>
      <c r="F1084" s="30"/>
    </row>
    <row r="1085" spans="1:6" s="24" customFormat="1" ht="126" x14ac:dyDescent="0.25">
      <c r="A1085" s="36" t="s">
        <v>1811</v>
      </c>
      <c r="B1085" s="37" t="s">
        <v>11</v>
      </c>
      <c r="C1085" s="38" t="s">
        <v>1812</v>
      </c>
      <c r="D1085" s="39">
        <v>140</v>
      </c>
      <c r="E1085" s="11"/>
      <c r="F1085" s="30"/>
    </row>
    <row r="1086" spans="1:6" s="24" customFormat="1" ht="84" x14ac:dyDescent="0.25">
      <c r="A1086" s="36" t="s">
        <v>1813</v>
      </c>
      <c r="B1086" s="37">
        <v>7</v>
      </c>
      <c r="C1086" s="38" t="s">
        <v>45</v>
      </c>
      <c r="D1086" s="39">
        <v>67</v>
      </c>
      <c r="E1086" s="11"/>
      <c r="F1086" s="30"/>
    </row>
    <row r="1087" spans="1:6" s="24" customFormat="1" ht="63" x14ac:dyDescent="0.25">
      <c r="A1087" s="36" t="s">
        <v>1814</v>
      </c>
      <c r="B1087" s="37">
        <v>7</v>
      </c>
      <c r="C1087" s="38" t="s">
        <v>45</v>
      </c>
      <c r="D1087" s="39">
        <v>200</v>
      </c>
      <c r="E1087" s="11"/>
      <c r="F1087" s="30"/>
    </row>
    <row r="1088" spans="1:6" s="24" customFormat="1" ht="63" x14ac:dyDescent="0.25">
      <c r="A1088" s="36" t="s">
        <v>1815</v>
      </c>
      <c r="B1088" s="37">
        <v>4</v>
      </c>
      <c r="C1088" s="38" t="s">
        <v>1816</v>
      </c>
      <c r="D1088" s="39">
        <v>184</v>
      </c>
      <c r="E1088" s="11"/>
      <c r="F1088" s="30"/>
    </row>
    <row r="1089" spans="1:6" s="24" customFormat="1" ht="42" x14ac:dyDescent="0.25">
      <c r="A1089" s="36" t="s">
        <v>1817</v>
      </c>
      <c r="B1089" s="37">
        <v>1</v>
      </c>
      <c r="C1089" s="38" t="s">
        <v>554</v>
      </c>
      <c r="D1089" s="39">
        <v>67</v>
      </c>
      <c r="E1089" s="11"/>
      <c r="F1089" s="30"/>
    </row>
    <row r="1090" spans="1:6" s="24" customFormat="1" ht="42" x14ac:dyDescent="0.25">
      <c r="A1090" s="36" t="s">
        <v>1818</v>
      </c>
      <c r="B1090" s="37" t="s">
        <v>11</v>
      </c>
      <c r="C1090" s="38" t="s">
        <v>1819</v>
      </c>
      <c r="D1090" s="39">
        <v>120</v>
      </c>
      <c r="E1090" s="11"/>
      <c r="F1090" s="30"/>
    </row>
    <row r="1091" spans="1:6" s="24" customFormat="1" ht="84" x14ac:dyDescent="0.25">
      <c r="A1091" s="36" t="s">
        <v>1407</v>
      </c>
      <c r="B1091" s="37" t="s">
        <v>11</v>
      </c>
      <c r="C1091" s="38" t="s">
        <v>1819</v>
      </c>
      <c r="D1091" s="39">
        <v>66</v>
      </c>
      <c r="E1091" s="11"/>
      <c r="F1091" s="30"/>
    </row>
    <row r="1092" spans="1:6" s="24" customFormat="1" ht="42" x14ac:dyDescent="0.25">
      <c r="A1092" s="36" t="s">
        <v>1820</v>
      </c>
      <c r="B1092" s="37">
        <v>7</v>
      </c>
      <c r="C1092" s="38" t="s">
        <v>45</v>
      </c>
      <c r="D1092" s="39">
        <v>27</v>
      </c>
      <c r="E1092" s="11"/>
      <c r="F1092" s="30"/>
    </row>
    <row r="1093" spans="1:6" s="24" customFormat="1" ht="42" x14ac:dyDescent="0.25">
      <c r="A1093" s="36" t="s">
        <v>1820</v>
      </c>
      <c r="B1093" s="37">
        <v>7</v>
      </c>
      <c r="C1093" s="38" t="s">
        <v>45</v>
      </c>
      <c r="D1093" s="39">
        <v>64</v>
      </c>
      <c r="E1093" s="11"/>
      <c r="F1093" s="30"/>
    </row>
    <row r="1094" spans="1:6" s="24" customFormat="1" ht="105" x14ac:dyDescent="0.25">
      <c r="A1094" s="36" t="s">
        <v>1821</v>
      </c>
      <c r="B1094" s="37" t="s">
        <v>11</v>
      </c>
      <c r="C1094" s="38" t="s">
        <v>1822</v>
      </c>
      <c r="D1094" s="39">
        <v>114</v>
      </c>
      <c r="E1094" s="11"/>
      <c r="F1094" s="30"/>
    </row>
    <row r="1095" spans="1:6" s="24" customFormat="1" ht="42" x14ac:dyDescent="0.25">
      <c r="A1095" s="36" t="s">
        <v>1823</v>
      </c>
      <c r="B1095" s="37">
        <v>7</v>
      </c>
      <c r="C1095" s="38" t="s">
        <v>45</v>
      </c>
      <c r="D1095" s="39">
        <v>108</v>
      </c>
      <c r="E1095" s="11"/>
      <c r="F1095" s="30"/>
    </row>
    <row r="1096" spans="1:6" s="24" customFormat="1" ht="63" x14ac:dyDescent="0.25">
      <c r="A1096" s="36" t="s">
        <v>1817</v>
      </c>
      <c r="B1096" s="37">
        <v>4</v>
      </c>
      <c r="C1096" s="38" t="s">
        <v>1824</v>
      </c>
      <c r="D1096" s="39">
        <v>136</v>
      </c>
      <c r="E1096" s="11"/>
      <c r="F1096" s="30"/>
    </row>
    <row r="1097" spans="1:6" s="24" customFormat="1" ht="63" x14ac:dyDescent="0.25">
      <c r="A1097" s="36" t="s">
        <v>1825</v>
      </c>
      <c r="B1097" s="37">
        <v>4</v>
      </c>
      <c r="C1097" s="38" t="s">
        <v>1826</v>
      </c>
      <c r="D1097" s="39">
        <v>36</v>
      </c>
      <c r="E1097" s="11"/>
      <c r="F1097" s="30"/>
    </row>
    <row r="1098" spans="1:6" s="24" customFormat="1" ht="42" x14ac:dyDescent="0.25">
      <c r="A1098" s="36" t="s">
        <v>1817</v>
      </c>
      <c r="B1098" s="37">
        <v>1</v>
      </c>
      <c r="C1098" s="38" t="s">
        <v>554</v>
      </c>
      <c r="D1098" s="39">
        <v>193</v>
      </c>
      <c r="E1098" s="11"/>
      <c r="F1098" s="30"/>
    </row>
    <row r="1099" spans="1:6" s="24" customFormat="1" ht="42" x14ac:dyDescent="0.25">
      <c r="A1099" s="36" t="s">
        <v>1804</v>
      </c>
      <c r="B1099" s="37">
        <v>7</v>
      </c>
      <c r="C1099" s="38" t="s">
        <v>45</v>
      </c>
      <c r="D1099" s="39">
        <v>85</v>
      </c>
      <c r="E1099" s="11"/>
      <c r="F1099" s="30"/>
    </row>
    <row r="1100" spans="1:6" s="24" customFormat="1" ht="42" x14ac:dyDescent="0.25">
      <c r="A1100" s="36" t="s">
        <v>1827</v>
      </c>
      <c r="B1100" s="37">
        <v>7</v>
      </c>
      <c r="C1100" s="38" t="s">
        <v>45</v>
      </c>
      <c r="D1100" s="39">
        <v>64</v>
      </c>
      <c r="E1100" s="11"/>
      <c r="F1100" s="30"/>
    </row>
    <row r="1101" spans="1:6" s="24" customFormat="1" ht="63" x14ac:dyDescent="0.25">
      <c r="A1101" s="36" t="s">
        <v>1828</v>
      </c>
      <c r="B1101" s="37">
        <v>4</v>
      </c>
      <c r="C1101" s="38" t="s">
        <v>1829</v>
      </c>
      <c r="D1101" s="39">
        <v>93</v>
      </c>
      <c r="E1101" s="11"/>
      <c r="F1101" s="30"/>
    </row>
    <row r="1102" spans="1:6" s="24" customFormat="1" ht="42" x14ac:dyDescent="0.25">
      <c r="A1102" s="36" t="s">
        <v>1817</v>
      </c>
      <c r="B1102" s="37">
        <v>1</v>
      </c>
      <c r="C1102" s="38" t="s">
        <v>554</v>
      </c>
      <c r="D1102" s="39">
        <v>100</v>
      </c>
      <c r="E1102" s="11"/>
      <c r="F1102" s="30"/>
    </row>
    <row r="1103" spans="1:6" s="24" customFormat="1" ht="84" x14ac:dyDescent="0.25">
      <c r="A1103" s="36" t="s">
        <v>1830</v>
      </c>
      <c r="B1103" s="37" t="s">
        <v>11</v>
      </c>
      <c r="C1103" s="38" t="s">
        <v>1831</v>
      </c>
      <c r="D1103" s="39">
        <v>300</v>
      </c>
      <c r="E1103" s="11"/>
      <c r="F1103" s="30"/>
    </row>
    <row r="1104" spans="1:6" s="24" customFormat="1" ht="42" x14ac:dyDescent="0.25">
      <c r="A1104" s="36" t="s">
        <v>1804</v>
      </c>
      <c r="B1104" s="37">
        <v>4</v>
      </c>
      <c r="C1104" s="38" t="s">
        <v>1832</v>
      </c>
      <c r="D1104" s="39">
        <v>64</v>
      </c>
      <c r="E1104" s="11"/>
      <c r="F1104" s="30"/>
    </row>
    <row r="1105" spans="1:6" s="24" customFormat="1" ht="42" x14ac:dyDescent="0.25">
      <c r="A1105" s="36" t="s">
        <v>1821</v>
      </c>
      <c r="B1105" s="37">
        <v>7</v>
      </c>
      <c r="C1105" s="38" t="s">
        <v>1833</v>
      </c>
      <c r="D1105" s="39">
        <v>79</v>
      </c>
      <c r="E1105" s="11"/>
      <c r="F1105" s="30"/>
    </row>
    <row r="1106" spans="1:6" s="24" customFormat="1" ht="42" x14ac:dyDescent="0.25">
      <c r="A1106" s="36" t="s">
        <v>1834</v>
      </c>
      <c r="B1106" s="37">
        <v>7</v>
      </c>
      <c r="C1106" s="38" t="s">
        <v>1833</v>
      </c>
      <c r="D1106" s="39">
        <v>50</v>
      </c>
      <c r="E1106" s="11"/>
      <c r="F1106" s="30"/>
    </row>
    <row r="1107" spans="1:6" s="24" customFormat="1" ht="42" x14ac:dyDescent="0.25">
      <c r="A1107" s="36" t="s">
        <v>1835</v>
      </c>
      <c r="B1107" s="37">
        <v>4</v>
      </c>
      <c r="C1107" s="38" t="s">
        <v>1836</v>
      </c>
      <c r="D1107" s="39">
        <v>72</v>
      </c>
      <c r="E1107" s="11"/>
      <c r="F1107" s="30"/>
    </row>
    <row r="1108" spans="1:6" s="24" customFormat="1" ht="63" x14ac:dyDescent="0.25">
      <c r="A1108" s="36" t="s">
        <v>1837</v>
      </c>
      <c r="B1108" s="37">
        <v>4</v>
      </c>
      <c r="C1108" s="38" t="s">
        <v>1838</v>
      </c>
      <c r="D1108" s="39">
        <v>90</v>
      </c>
      <c r="E1108" s="11"/>
      <c r="F1108" s="30"/>
    </row>
    <row r="1109" spans="1:6" s="24" customFormat="1" ht="42" x14ac:dyDescent="0.25">
      <c r="A1109" s="36" t="s">
        <v>1839</v>
      </c>
      <c r="B1109" s="37">
        <v>4</v>
      </c>
      <c r="C1109" s="38" t="s">
        <v>1840</v>
      </c>
      <c r="D1109" s="39">
        <v>140</v>
      </c>
      <c r="E1109" s="11"/>
      <c r="F1109" s="30"/>
    </row>
    <row r="1110" spans="1:6" s="24" customFormat="1" ht="42" x14ac:dyDescent="0.25">
      <c r="A1110" s="36" t="s">
        <v>1841</v>
      </c>
      <c r="B1110" s="37">
        <v>7</v>
      </c>
      <c r="C1110" s="38" t="s">
        <v>45</v>
      </c>
      <c r="D1110" s="39">
        <v>70</v>
      </c>
      <c r="E1110" s="11"/>
      <c r="F1110" s="30"/>
    </row>
    <row r="1111" spans="1:6" s="24" customFormat="1" ht="63" x14ac:dyDescent="0.25">
      <c r="A1111" s="36" t="s">
        <v>1842</v>
      </c>
      <c r="B1111" s="37">
        <v>4</v>
      </c>
      <c r="C1111" s="38" t="s">
        <v>1843</v>
      </c>
      <c r="D1111" s="39">
        <v>46</v>
      </c>
      <c r="E1111" s="11"/>
      <c r="F1111" s="30"/>
    </row>
    <row r="1112" spans="1:6" s="24" customFormat="1" ht="42" x14ac:dyDescent="0.25">
      <c r="A1112" s="36" t="s">
        <v>1844</v>
      </c>
      <c r="B1112" s="37">
        <v>7</v>
      </c>
      <c r="C1112" s="38" t="s">
        <v>45</v>
      </c>
      <c r="D1112" s="39">
        <v>51</v>
      </c>
      <c r="E1112" s="11"/>
      <c r="F1112" s="30"/>
    </row>
    <row r="1113" spans="1:6" s="24" customFormat="1" ht="63" x14ac:dyDescent="0.25">
      <c r="A1113" s="36" t="s">
        <v>1845</v>
      </c>
      <c r="B1113" s="37">
        <v>4</v>
      </c>
      <c r="C1113" s="38" t="s">
        <v>1846</v>
      </c>
      <c r="D1113" s="39">
        <v>75</v>
      </c>
      <c r="E1113" s="11"/>
      <c r="F1113" s="30"/>
    </row>
    <row r="1114" spans="1:6" s="24" customFormat="1" ht="42" x14ac:dyDescent="0.25">
      <c r="A1114" s="36" t="s">
        <v>1802</v>
      </c>
      <c r="B1114" s="37">
        <v>7</v>
      </c>
      <c r="C1114" s="38" t="s">
        <v>45</v>
      </c>
      <c r="D1114" s="39">
        <v>159</v>
      </c>
      <c r="E1114" s="11"/>
      <c r="F1114" s="30"/>
    </row>
    <row r="1115" spans="1:6" s="24" customFormat="1" ht="42" x14ac:dyDescent="0.25">
      <c r="A1115" s="36" t="s">
        <v>1804</v>
      </c>
      <c r="B1115" s="37">
        <v>4</v>
      </c>
      <c r="C1115" s="38" t="s">
        <v>1847</v>
      </c>
      <c r="D1115" s="39">
        <v>44</v>
      </c>
      <c r="E1115" s="11"/>
      <c r="F1115" s="30"/>
    </row>
    <row r="1116" spans="1:6" s="24" customFormat="1" ht="42" x14ac:dyDescent="0.25">
      <c r="A1116" s="36" t="s">
        <v>1848</v>
      </c>
      <c r="B1116" s="37">
        <v>7</v>
      </c>
      <c r="C1116" s="38" t="s">
        <v>1849</v>
      </c>
      <c r="D1116" s="39">
        <v>50</v>
      </c>
      <c r="E1116" s="11"/>
      <c r="F1116" s="30"/>
    </row>
    <row r="1117" spans="1:6" s="24" customFormat="1" ht="42" x14ac:dyDescent="0.25">
      <c r="A1117" s="36" t="s">
        <v>1794</v>
      </c>
      <c r="B1117" s="37">
        <v>7</v>
      </c>
      <c r="C1117" s="38" t="s">
        <v>1850</v>
      </c>
      <c r="D1117" s="39">
        <v>17</v>
      </c>
      <c r="E1117" s="11"/>
      <c r="F1117" s="30"/>
    </row>
    <row r="1118" spans="1:6" s="24" customFormat="1" ht="84" x14ac:dyDescent="0.25">
      <c r="A1118" s="36" t="s">
        <v>1851</v>
      </c>
      <c r="B1118" s="37">
        <v>4</v>
      </c>
      <c r="C1118" s="38" t="s">
        <v>1852</v>
      </c>
      <c r="D1118" s="39">
        <v>70</v>
      </c>
      <c r="E1118" s="11"/>
      <c r="F1118" s="30"/>
    </row>
    <row r="1119" spans="1:6" s="24" customFormat="1" ht="84" x14ac:dyDescent="0.25">
      <c r="A1119" s="36" t="s">
        <v>1851</v>
      </c>
      <c r="B1119" s="37">
        <v>4</v>
      </c>
      <c r="C1119" s="38" t="s">
        <v>1853</v>
      </c>
      <c r="D1119" s="39">
        <v>78</v>
      </c>
      <c r="E1119" s="11"/>
      <c r="F1119" s="30"/>
    </row>
    <row r="1120" spans="1:6" s="24" customFormat="1" ht="42" x14ac:dyDescent="0.25">
      <c r="A1120" s="36" t="s">
        <v>1854</v>
      </c>
      <c r="B1120" s="37">
        <v>4</v>
      </c>
      <c r="C1120" s="38" t="s">
        <v>1855</v>
      </c>
      <c r="D1120" s="39">
        <v>70</v>
      </c>
      <c r="E1120" s="11"/>
      <c r="F1120" s="30"/>
    </row>
    <row r="1121" spans="1:6" s="24" customFormat="1" ht="42" x14ac:dyDescent="0.25">
      <c r="A1121" s="36" t="s">
        <v>1844</v>
      </c>
      <c r="B1121" s="37">
        <v>7</v>
      </c>
      <c r="C1121" s="38" t="s">
        <v>45</v>
      </c>
      <c r="D1121" s="39">
        <v>41</v>
      </c>
      <c r="E1121" s="11"/>
      <c r="F1121" s="30"/>
    </row>
    <row r="1122" spans="1:6" s="24" customFormat="1" ht="42" x14ac:dyDescent="0.25">
      <c r="A1122" s="36" t="s">
        <v>1854</v>
      </c>
      <c r="B1122" s="37">
        <v>4</v>
      </c>
      <c r="C1122" s="38" t="s">
        <v>1856</v>
      </c>
      <c r="D1122" s="39">
        <v>111</v>
      </c>
      <c r="E1122" s="11"/>
      <c r="F1122" s="30"/>
    </row>
    <row r="1123" spans="1:6" s="24" customFormat="1" ht="42" x14ac:dyDescent="0.25">
      <c r="A1123" s="36" t="s">
        <v>1857</v>
      </c>
      <c r="B1123" s="37">
        <v>4</v>
      </c>
      <c r="C1123" s="38" t="s">
        <v>1856</v>
      </c>
      <c r="D1123" s="39">
        <v>52</v>
      </c>
      <c r="E1123" s="11"/>
      <c r="F1123" s="30"/>
    </row>
    <row r="1124" spans="1:6" s="24" customFormat="1" ht="84" x14ac:dyDescent="0.25">
      <c r="A1124" s="36" t="s">
        <v>1851</v>
      </c>
      <c r="B1124" s="37" t="s">
        <v>11</v>
      </c>
      <c r="C1124" s="38" t="s">
        <v>1858</v>
      </c>
      <c r="D1124" s="39">
        <v>69</v>
      </c>
      <c r="E1124" s="11"/>
      <c r="F1124" s="30"/>
    </row>
    <row r="1125" spans="1:6" s="24" customFormat="1" ht="42" x14ac:dyDescent="0.25">
      <c r="A1125" s="36" t="s">
        <v>1859</v>
      </c>
      <c r="B1125" s="37" t="s">
        <v>11</v>
      </c>
      <c r="C1125" s="38" t="s">
        <v>1860</v>
      </c>
      <c r="D1125" s="39">
        <v>150</v>
      </c>
      <c r="E1125" s="11"/>
      <c r="F1125" s="30"/>
    </row>
    <row r="1126" spans="1:6" s="24" customFormat="1" ht="63" x14ac:dyDescent="0.25">
      <c r="A1126" s="36" t="s">
        <v>1861</v>
      </c>
      <c r="B1126" s="37" t="s">
        <v>11</v>
      </c>
      <c r="C1126" s="38" t="s">
        <v>1860</v>
      </c>
      <c r="D1126" s="39">
        <v>105</v>
      </c>
      <c r="E1126" s="11"/>
      <c r="F1126" s="30"/>
    </row>
    <row r="1127" spans="1:6" s="24" customFormat="1" ht="63" x14ac:dyDescent="0.25">
      <c r="A1127" s="36" t="s">
        <v>1862</v>
      </c>
      <c r="B1127" s="37">
        <v>4</v>
      </c>
      <c r="C1127" s="38" t="s">
        <v>1863</v>
      </c>
      <c r="D1127" s="39">
        <v>40</v>
      </c>
      <c r="E1127" s="11"/>
      <c r="F1127" s="30"/>
    </row>
    <row r="1128" spans="1:6" s="24" customFormat="1" ht="63" x14ac:dyDescent="0.25">
      <c r="A1128" s="36" t="s">
        <v>1864</v>
      </c>
      <c r="B1128" s="37">
        <v>4</v>
      </c>
      <c r="C1128" s="38" t="s">
        <v>1863</v>
      </c>
      <c r="D1128" s="39">
        <v>62</v>
      </c>
      <c r="E1128" s="11"/>
      <c r="F1128" s="30"/>
    </row>
    <row r="1129" spans="1:6" s="24" customFormat="1" ht="63" x14ac:dyDescent="0.25">
      <c r="A1129" s="36" t="s">
        <v>1865</v>
      </c>
      <c r="B1129" s="37">
        <v>7</v>
      </c>
      <c r="C1129" s="38" t="s">
        <v>45</v>
      </c>
      <c r="D1129" s="39">
        <v>50</v>
      </c>
      <c r="E1129" s="11"/>
      <c r="F1129" s="30"/>
    </row>
    <row r="1130" spans="1:6" s="24" customFormat="1" ht="63" x14ac:dyDescent="0.25">
      <c r="A1130" s="36" t="s">
        <v>1866</v>
      </c>
      <c r="B1130" s="37">
        <v>7</v>
      </c>
      <c r="C1130" s="38" t="s">
        <v>45</v>
      </c>
      <c r="D1130" s="39">
        <v>94</v>
      </c>
      <c r="E1130" s="11"/>
      <c r="F1130" s="30"/>
    </row>
    <row r="1131" spans="1:6" s="24" customFormat="1" ht="42" x14ac:dyDescent="0.25">
      <c r="A1131" s="36" t="s">
        <v>1867</v>
      </c>
      <c r="B1131" s="37">
        <v>4</v>
      </c>
      <c r="C1131" s="38" t="s">
        <v>1868</v>
      </c>
      <c r="D1131" s="39">
        <v>102</v>
      </c>
      <c r="E1131" s="11"/>
      <c r="F1131" s="30"/>
    </row>
    <row r="1132" spans="1:6" s="24" customFormat="1" ht="42" x14ac:dyDescent="0.25">
      <c r="A1132" s="36" t="s">
        <v>1869</v>
      </c>
      <c r="B1132" s="37" t="s">
        <v>11</v>
      </c>
      <c r="C1132" s="38" t="s">
        <v>1870</v>
      </c>
      <c r="D1132" s="39">
        <v>64</v>
      </c>
      <c r="E1132" s="11"/>
      <c r="F1132" s="30"/>
    </row>
    <row r="1133" spans="1:6" s="24" customFormat="1" ht="63" x14ac:dyDescent="0.25">
      <c r="A1133" s="36" t="s">
        <v>1871</v>
      </c>
      <c r="B1133" s="37">
        <v>7</v>
      </c>
      <c r="C1133" s="38" t="s">
        <v>45</v>
      </c>
      <c r="D1133" s="39">
        <v>107</v>
      </c>
      <c r="E1133" s="11"/>
      <c r="F1133" s="30"/>
    </row>
    <row r="1134" spans="1:6" s="24" customFormat="1" ht="105" x14ac:dyDescent="0.25">
      <c r="A1134" s="36" t="s">
        <v>1804</v>
      </c>
      <c r="B1134" s="37">
        <v>4</v>
      </c>
      <c r="C1134" s="38" t="s">
        <v>1872</v>
      </c>
      <c r="D1134" s="39">
        <v>152</v>
      </c>
      <c r="E1134" s="11"/>
      <c r="F1134" s="30"/>
    </row>
    <row r="1135" spans="1:6" s="24" customFormat="1" ht="84" x14ac:dyDescent="0.25">
      <c r="A1135" s="36" t="s">
        <v>1873</v>
      </c>
      <c r="B1135" s="37">
        <v>4</v>
      </c>
      <c r="C1135" s="38" t="s">
        <v>1874</v>
      </c>
      <c r="D1135" s="39">
        <v>20</v>
      </c>
      <c r="E1135" s="11"/>
      <c r="F1135" s="30"/>
    </row>
    <row r="1136" spans="1:6" s="24" customFormat="1" ht="42" x14ac:dyDescent="0.25">
      <c r="A1136" s="36" t="s">
        <v>1827</v>
      </c>
      <c r="B1136" s="37">
        <v>4</v>
      </c>
      <c r="C1136" s="38" t="s">
        <v>1875</v>
      </c>
      <c r="D1136" s="39">
        <v>21</v>
      </c>
      <c r="E1136" s="11"/>
      <c r="F1136" s="30"/>
    </row>
    <row r="1137" spans="1:6" s="24" customFormat="1" ht="42" x14ac:dyDescent="0.25">
      <c r="A1137" s="36" t="s">
        <v>1876</v>
      </c>
      <c r="B1137" s="37">
        <v>4</v>
      </c>
      <c r="C1137" s="38" t="s">
        <v>1875</v>
      </c>
      <c r="D1137" s="39">
        <v>8</v>
      </c>
      <c r="E1137" s="11"/>
      <c r="F1137" s="30"/>
    </row>
    <row r="1138" spans="1:6" s="24" customFormat="1" ht="42" x14ac:dyDescent="0.25">
      <c r="A1138" s="36" t="s">
        <v>1877</v>
      </c>
      <c r="B1138" s="37">
        <v>4</v>
      </c>
      <c r="C1138" s="38" t="s">
        <v>1878</v>
      </c>
      <c r="D1138" s="39">
        <v>120</v>
      </c>
      <c r="E1138" s="11"/>
      <c r="F1138" s="30"/>
    </row>
    <row r="1139" spans="1:6" s="24" customFormat="1" ht="63" x14ac:dyDescent="0.25">
      <c r="A1139" s="36" t="s">
        <v>1871</v>
      </c>
      <c r="B1139" s="37">
        <v>4</v>
      </c>
      <c r="C1139" s="38" t="s">
        <v>1879</v>
      </c>
      <c r="D1139" s="39">
        <v>108</v>
      </c>
      <c r="E1139" s="11"/>
      <c r="F1139" s="30"/>
    </row>
    <row r="1140" spans="1:6" s="24" customFormat="1" ht="21" x14ac:dyDescent="0.25">
      <c r="A1140" s="36" t="s">
        <v>1880</v>
      </c>
      <c r="B1140" s="37">
        <v>4</v>
      </c>
      <c r="C1140" s="38" t="s">
        <v>1881</v>
      </c>
      <c r="D1140" s="39">
        <v>110</v>
      </c>
      <c r="E1140" s="11"/>
      <c r="F1140" s="30"/>
    </row>
    <row r="1141" spans="1:6" s="24" customFormat="1" ht="84" x14ac:dyDescent="0.25">
      <c r="A1141" s="36" t="s">
        <v>1813</v>
      </c>
      <c r="B1141" s="37">
        <v>7</v>
      </c>
      <c r="C1141" s="38" t="s">
        <v>45</v>
      </c>
      <c r="D1141" s="39">
        <v>50</v>
      </c>
      <c r="E1141" s="11"/>
      <c r="F1141" s="30"/>
    </row>
    <row r="1142" spans="1:6" s="24" customFormat="1" ht="42" x14ac:dyDescent="0.25">
      <c r="A1142" s="36" t="s">
        <v>1804</v>
      </c>
      <c r="B1142" s="37">
        <v>4</v>
      </c>
      <c r="C1142" s="38" t="s">
        <v>1882</v>
      </c>
      <c r="D1142" s="39">
        <v>116</v>
      </c>
      <c r="E1142" s="11"/>
      <c r="F1142" s="30"/>
    </row>
    <row r="1143" spans="1:6" s="24" customFormat="1" ht="63" x14ac:dyDescent="0.25">
      <c r="A1143" s="36" t="s">
        <v>1865</v>
      </c>
      <c r="B1143" s="37">
        <v>7</v>
      </c>
      <c r="C1143" s="38" t="s">
        <v>45</v>
      </c>
      <c r="D1143" s="39">
        <v>169</v>
      </c>
      <c r="E1143" s="11"/>
      <c r="F1143" s="30"/>
    </row>
    <row r="1144" spans="1:6" s="24" customFormat="1" ht="63" x14ac:dyDescent="0.25">
      <c r="A1144" s="36" t="s">
        <v>1883</v>
      </c>
      <c r="B1144" s="37">
        <v>7</v>
      </c>
      <c r="C1144" s="38" t="s">
        <v>45</v>
      </c>
      <c r="D1144" s="39">
        <v>69</v>
      </c>
      <c r="E1144" s="11"/>
      <c r="F1144" s="30"/>
    </row>
    <row r="1145" spans="1:6" s="24" customFormat="1" ht="42" x14ac:dyDescent="0.25">
      <c r="A1145" s="36" t="s">
        <v>1884</v>
      </c>
      <c r="B1145" s="37">
        <v>4</v>
      </c>
      <c r="C1145" s="38" t="s">
        <v>1885</v>
      </c>
      <c r="D1145" s="39">
        <v>43</v>
      </c>
      <c r="E1145" s="11"/>
      <c r="F1145" s="30"/>
    </row>
    <row r="1146" spans="1:6" s="24" customFormat="1" ht="84" x14ac:dyDescent="0.25">
      <c r="A1146" s="36" t="s">
        <v>1886</v>
      </c>
      <c r="B1146" s="37">
        <v>4</v>
      </c>
      <c r="C1146" s="38" t="s">
        <v>1887</v>
      </c>
      <c r="D1146" s="39">
        <v>110</v>
      </c>
      <c r="E1146" s="11"/>
      <c r="F1146" s="30"/>
    </row>
    <row r="1147" spans="1:6" s="24" customFormat="1" ht="63" x14ac:dyDescent="0.25">
      <c r="A1147" s="36" t="s">
        <v>1888</v>
      </c>
      <c r="B1147" s="37">
        <v>4</v>
      </c>
      <c r="C1147" s="38" t="s">
        <v>1889</v>
      </c>
      <c r="D1147" s="39">
        <v>100</v>
      </c>
      <c r="E1147" s="11"/>
      <c r="F1147" s="30"/>
    </row>
    <row r="1148" spans="1:6" s="24" customFormat="1" ht="63" x14ac:dyDescent="0.25">
      <c r="A1148" s="36" t="s">
        <v>1890</v>
      </c>
      <c r="B1148" s="37">
        <v>7</v>
      </c>
      <c r="C1148" s="38" t="s">
        <v>45</v>
      </c>
      <c r="D1148" s="39">
        <v>299</v>
      </c>
      <c r="E1148" s="11"/>
      <c r="F1148" s="30"/>
    </row>
    <row r="1149" spans="1:6" s="24" customFormat="1" ht="42" x14ac:dyDescent="0.25">
      <c r="A1149" s="36" t="s">
        <v>1884</v>
      </c>
      <c r="B1149" s="37">
        <v>4</v>
      </c>
      <c r="C1149" s="38" t="s">
        <v>1891</v>
      </c>
      <c r="D1149" s="39">
        <v>139</v>
      </c>
      <c r="E1149" s="11"/>
      <c r="F1149" s="30"/>
    </row>
    <row r="1150" spans="1:6" s="24" customFormat="1" ht="42" x14ac:dyDescent="0.25">
      <c r="A1150" s="36" t="s">
        <v>1854</v>
      </c>
      <c r="B1150" s="37">
        <v>4</v>
      </c>
      <c r="C1150" s="38" t="s">
        <v>1892</v>
      </c>
      <c r="D1150" s="39">
        <v>60</v>
      </c>
      <c r="E1150" s="11"/>
      <c r="F1150" s="30"/>
    </row>
    <row r="1151" spans="1:6" s="24" customFormat="1" ht="63" x14ac:dyDescent="0.25">
      <c r="A1151" s="36" t="s">
        <v>1893</v>
      </c>
      <c r="B1151" s="37">
        <v>7</v>
      </c>
      <c r="C1151" s="38" t="s">
        <v>45</v>
      </c>
      <c r="D1151" s="39">
        <v>74</v>
      </c>
      <c r="E1151" s="11"/>
      <c r="F1151" s="30"/>
    </row>
    <row r="1152" spans="1:6" s="24" customFormat="1" ht="126" x14ac:dyDescent="0.25">
      <c r="A1152" s="36" t="s">
        <v>1894</v>
      </c>
      <c r="B1152" s="37">
        <v>7</v>
      </c>
      <c r="C1152" s="38" t="s">
        <v>45</v>
      </c>
      <c r="D1152" s="39">
        <v>40</v>
      </c>
      <c r="E1152" s="11"/>
      <c r="F1152" s="30"/>
    </row>
    <row r="1153" spans="1:6" s="24" customFormat="1" ht="63" x14ac:dyDescent="0.25">
      <c r="A1153" s="36" t="s">
        <v>1895</v>
      </c>
      <c r="B1153" s="37">
        <v>7</v>
      </c>
      <c r="C1153" s="38" t="s">
        <v>1896</v>
      </c>
      <c r="D1153" s="39">
        <v>2</v>
      </c>
      <c r="E1153" s="11"/>
      <c r="F1153" s="30"/>
    </row>
    <row r="1154" spans="1:6" s="24" customFormat="1" ht="63" x14ac:dyDescent="0.25">
      <c r="A1154" s="36" t="s">
        <v>1798</v>
      </c>
      <c r="B1154" s="37">
        <v>7</v>
      </c>
      <c r="C1154" s="38" t="s">
        <v>1897</v>
      </c>
      <c r="D1154" s="39">
        <v>43</v>
      </c>
      <c r="E1154" s="11"/>
      <c r="F1154" s="30"/>
    </row>
    <row r="1155" spans="1:6" s="24" customFormat="1" ht="42" x14ac:dyDescent="0.25">
      <c r="A1155" s="36" t="s">
        <v>1854</v>
      </c>
      <c r="B1155" s="37">
        <v>4</v>
      </c>
      <c r="C1155" s="38" t="s">
        <v>1898</v>
      </c>
      <c r="D1155" s="39">
        <v>13</v>
      </c>
      <c r="E1155" s="11"/>
      <c r="F1155" s="30"/>
    </row>
    <row r="1156" spans="1:6" s="24" customFormat="1" ht="105" x14ac:dyDescent="0.25">
      <c r="A1156" s="36" t="s">
        <v>1899</v>
      </c>
      <c r="B1156" s="37">
        <v>4</v>
      </c>
      <c r="C1156" s="38" t="s">
        <v>1900</v>
      </c>
      <c r="D1156" s="39">
        <v>43</v>
      </c>
      <c r="E1156" s="11"/>
      <c r="F1156" s="30"/>
    </row>
    <row r="1157" spans="1:6" s="24" customFormat="1" ht="42" x14ac:dyDescent="0.25">
      <c r="A1157" s="36" t="s">
        <v>1804</v>
      </c>
      <c r="B1157" s="37">
        <v>4</v>
      </c>
      <c r="C1157" s="38" t="s">
        <v>1901</v>
      </c>
      <c r="D1157" s="39">
        <v>86</v>
      </c>
      <c r="E1157" s="11"/>
      <c r="F1157" s="30"/>
    </row>
    <row r="1158" spans="1:6" s="24" customFormat="1" ht="105" x14ac:dyDescent="0.25">
      <c r="A1158" s="36" t="s">
        <v>1902</v>
      </c>
      <c r="B1158" s="37">
        <v>4</v>
      </c>
      <c r="C1158" s="38" t="s">
        <v>1903</v>
      </c>
      <c r="D1158" s="39">
        <v>117</v>
      </c>
      <c r="E1158" s="11"/>
      <c r="F1158" s="30"/>
    </row>
    <row r="1159" spans="1:6" s="24" customFormat="1" ht="84" x14ac:dyDescent="0.25">
      <c r="A1159" s="36" t="s">
        <v>1904</v>
      </c>
      <c r="B1159" s="37">
        <v>4</v>
      </c>
      <c r="C1159" s="38" t="s">
        <v>1903</v>
      </c>
      <c r="D1159" s="39">
        <v>43</v>
      </c>
      <c r="E1159" s="11"/>
      <c r="F1159" s="30"/>
    </row>
    <row r="1160" spans="1:6" s="24" customFormat="1" ht="42" x14ac:dyDescent="0.25">
      <c r="A1160" s="36" t="s">
        <v>1803</v>
      </c>
      <c r="B1160" s="37">
        <v>3</v>
      </c>
      <c r="C1160" s="38" t="s">
        <v>1258</v>
      </c>
      <c r="D1160" s="39">
        <v>85</v>
      </c>
      <c r="E1160" s="11"/>
      <c r="F1160" s="30"/>
    </row>
    <row r="1161" spans="1:6" s="24" customFormat="1" ht="42" x14ac:dyDescent="0.25">
      <c r="A1161" s="36" t="s">
        <v>1905</v>
      </c>
      <c r="B1161" s="37">
        <v>4</v>
      </c>
      <c r="C1161" s="38" t="s">
        <v>1906</v>
      </c>
      <c r="D1161" s="39">
        <v>51</v>
      </c>
      <c r="E1161" s="11"/>
      <c r="F1161" s="30"/>
    </row>
    <row r="1162" spans="1:6" s="24" customFormat="1" ht="42" x14ac:dyDescent="0.25">
      <c r="A1162" s="36" t="s">
        <v>1905</v>
      </c>
      <c r="B1162" s="37">
        <v>4</v>
      </c>
      <c r="C1162" s="38" t="s">
        <v>1907</v>
      </c>
      <c r="D1162" s="39">
        <v>49</v>
      </c>
      <c r="E1162" s="11"/>
      <c r="F1162" s="30"/>
    </row>
    <row r="1163" spans="1:6" s="24" customFormat="1" ht="63" x14ac:dyDescent="0.25">
      <c r="A1163" s="36" t="s">
        <v>1866</v>
      </c>
      <c r="B1163" s="37">
        <v>7</v>
      </c>
      <c r="C1163" s="38" t="s">
        <v>45</v>
      </c>
      <c r="D1163" s="39">
        <v>35</v>
      </c>
      <c r="E1163" s="11"/>
      <c r="F1163" s="30"/>
    </row>
    <row r="1164" spans="1:6" s="24" customFormat="1" ht="42" x14ac:dyDescent="0.25">
      <c r="A1164" s="36" t="s">
        <v>1908</v>
      </c>
      <c r="B1164" s="37">
        <v>7</v>
      </c>
      <c r="C1164" s="38" t="s">
        <v>45</v>
      </c>
      <c r="D1164" s="39">
        <v>20</v>
      </c>
      <c r="E1164" s="11"/>
      <c r="F1164" s="30"/>
    </row>
    <row r="1165" spans="1:6" s="24" customFormat="1" ht="84" x14ac:dyDescent="0.25">
      <c r="A1165" s="36" t="s">
        <v>1908</v>
      </c>
      <c r="B1165" s="37">
        <v>4</v>
      </c>
      <c r="C1165" s="38" t="s">
        <v>1909</v>
      </c>
      <c r="D1165" s="39">
        <v>27</v>
      </c>
      <c r="E1165" s="11"/>
      <c r="F1165" s="30"/>
    </row>
    <row r="1166" spans="1:6" s="24" customFormat="1" ht="42" x14ac:dyDescent="0.25">
      <c r="A1166" s="36" t="s">
        <v>1910</v>
      </c>
      <c r="B1166" s="37">
        <v>4</v>
      </c>
      <c r="C1166" s="38" t="s">
        <v>1911</v>
      </c>
      <c r="D1166" s="39">
        <v>81</v>
      </c>
      <c r="E1166" s="11"/>
      <c r="F1166" s="30"/>
    </row>
    <row r="1167" spans="1:6" s="24" customFormat="1" ht="63" x14ac:dyDescent="0.25">
      <c r="A1167" s="36" t="s">
        <v>1861</v>
      </c>
      <c r="B1167" s="37">
        <v>4</v>
      </c>
      <c r="C1167" s="38" t="s">
        <v>1912</v>
      </c>
      <c r="D1167" s="39">
        <v>15</v>
      </c>
      <c r="E1167" s="11"/>
      <c r="F1167" s="30"/>
    </row>
    <row r="1168" spans="1:6" s="24" customFormat="1" ht="147" x14ac:dyDescent="0.25">
      <c r="A1168" s="36" t="s">
        <v>1913</v>
      </c>
      <c r="B1168" s="37">
        <v>4</v>
      </c>
      <c r="C1168" s="38" t="s">
        <v>1914</v>
      </c>
      <c r="D1168" s="39">
        <v>50</v>
      </c>
      <c r="E1168" s="11"/>
      <c r="F1168" s="30"/>
    </row>
    <row r="1169" spans="1:6" s="24" customFormat="1" ht="84" x14ac:dyDescent="0.25">
      <c r="A1169" s="36" t="s">
        <v>1904</v>
      </c>
      <c r="B1169" s="37">
        <v>4</v>
      </c>
      <c r="C1169" s="38" t="s">
        <v>1915</v>
      </c>
      <c r="D1169" s="39">
        <v>44</v>
      </c>
      <c r="E1169" s="11"/>
      <c r="F1169" s="30"/>
    </row>
    <row r="1170" spans="1:6" s="24" customFormat="1" ht="84" x14ac:dyDescent="0.25">
      <c r="A1170" s="36" t="s">
        <v>1886</v>
      </c>
      <c r="B1170" s="37">
        <v>4</v>
      </c>
      <c r="C1170" s="38" t="s">
        <v>1916</v>
      </c>
      <c r="D1170" s="39">
        <v>155</v>
      </c>
      <c r="E1170" s="11"/>
      <c r="F1170" s="30"/>
    </row>
    <row r="1171" spans="1:6" s="24" customFormat="1" ht="105" x14ac:dyDescent="0.25">
      <c r="A1171" s="36" t="s">
        <v>1917</v>
      </c>
      <c r="B1171" s="37">
        <v>7</v>
      </c>
      <c r="C1171" s="38" t="s">
        <v>45</v>
      </c>
      <c r="D1171" s="39">
        <v>136</v>
      </c>
      <c r="E1171" s="11"/>
      <c r="F1171" s="30"/>
    </row>
    <row r="1172" spans="1:6" s="24" customFormat="1" ht="63" x14ac:dyDescent="0.25">
      <c r="A1172" s="36" t="s">
        <v>1871</v>
      </c>
      <c r="B1172" s="37">
        <v>7</v>
      </c>
      <c r="C1172" s="38" t="s">
        <v>1918</v>
      </c>
      <c r="D1172" s="39">
        <v>31</v>
      </c>
      <c r="E1172" s="11"/>
      <c r="F1172" s="30"/>
    </row>
    <row r="1173" spans="1:6" s="24" customFormat="1" ht="105" x14ac:dyDescent="0.25">
      <c r="A1173" s="36" t="s">
        <v>1917</v>
      </c>
      <c r="B1173" s="37">
        <v>4</v>
      </c>
      <c r="C1173" s="38" t="s">
        <v>1919</v>
      </c>
      <c r="D1173" s="39">
        <v>69</v>
      </c>
      <c r="E1173" s="11"/>
      <c r="F1173" s="30"/>
    </row>
    <row r="1174" spans="1:6" s="24" customFormat="1" ht="42" x14ac:dyDescent="0.25">
      <c r="A1174" s="36" t="s">
        <v>1804</v>
      </c>
      <c r="B1174" s="37">
        <v>7</v>
      </c>
      <c r="C1174" s="38" t="s">
        <v>45</v>
      </c>
      <c r="D1174" s="39">
        <v>14</v>
      </c>
      <c r="E1174" s="11"/>
      <c r="F1174" s="30"/>
    </row>
    <row r="1175" spans="1:6" s="24" customFormat="1" ht="84" x14ac:dyDescent="0.25">
      <c r="A1175" s="36" t="s">
        <v>1886</v>
      </c>
      <c r="B1175" s="37">
        <v>4</v>
      </c>
      <c r="C1175" s="38" t="s">
        <v>1920</v>
      </c>
      <c r="D1175" s="39">
        <v>146</v>
      </c>
      <c r="E1175" s="11"/>
      <c r="F1175" s="30"/>
    </row>
    <row r="1176" spans="1:6" s="24" customFormat="1" ht="63" x14ac:dyDescent="0.25">
      <c r="A1176" s="36" t="s">
        <v>1871</v>
      </c>
      <c r="B1176" s="37">
        <v>7</v>
      </c>
      <c r="C1176" s="38" t="s">
        <v>1921</v>
      </c>
      <c r="D1176" s="39">
        <v>42</v>
      </c>
      <c r="E1176" s="11"/>
      <c r="F1176" s="30"/>
    </row>
    <row r="1177" spans="1:6" s="24" customFormat="1" ht="63" x14ac:dyDescent="0.25">
      <c r="A1177" s="36" t="s">
        <v>1871</v>
      </c>
      <c r="B1177" s="37" t="s">
        <v>11</v>
      </c>
      <c r="C1177" s="38" t="s">
        <v>1922</v>
      </c>
      <c r="D1177" s="39">
        <v>161</v>
      </c>
      <c r="E1177" s="11"/>
      <c r="F1177" s="30"/>
    </row>
    <row r="1178" spans="1:6" s="24" customFormat="1" ht="63" x14ac:dyDescent="0.25">
      <c r="A1178" s="36" t="s">
        <v>1923</v>
      </c>
      <c r="B1178" s="37">
        <v>4</v>
      </c>
      <c r="C1178" s="38" t="s">
        <v>1924</v>
      </c>
      <c r="D1178" s="39">
        <v>112</v>
      </c>
      <c r="E1178" s="11"/>
      <c r="F1178" s="30"/>
    </row>
    <row r="1179" spans="1:6" s="24" customFormat="1" ht="105" x14ac:dyDescent="0.25">
      <c r="A1179" s="36" t="s">
        <v>1917</v>
      </c>
      <c r="B1179" s="37">
        <v>7</v>
      </c>
      <c r="C1179" s="38" t="s">
        <v>45</v>
      </c>
      <c r="D1179" s="39">
        <v>30</v>
      </c>
      <c r="E1179" s="11"/>
      <c r="F1179" s="30"/>
    </row>
    <row r="1180" spans="1:6" s="24" customFormat="1" ht="105" x14ac:dyDescent="0.25">
      <c r="A1180" s="36" t="s">
        <v>1925</v>
      </c>
      <c r="B1180" s="37">
        <v>7</v>
      </c>
      <c r="C1180" s="38" t="s">
        <v>1926</v>
      </c>
      <c r="D1180" s="39">
        <v>188</v>
      </c>
      <c r="E1180" s="11"/>
      <c r="F1180" s="30"/>
    </row>
    <row r="1181" spans="1:6" s="24" customFormat="1" ht="84" x14ac:dyDescent="0.25">
      <c r="A1181" s="36" t="s">
        <v>1927</v>
      </c>
      <c r="B1181" s="37">
        <v>7</v>
      </c>
      <c r="C1181" s="38" t="s">
        <v>45</v>
      </c>
      <c r="D1181" s="39">
        <v>252</v>
      </c>
      <c r="E1181" s="11"/>
      <c r="F1181" s="30"/>
    </row>
    <row r="1182" spans="1:6" s="24" customFormat="1" ht="84" x14ac:dyDescent="0.25">
      <c r="A1182" s="36" t="s">
        <v>1813</v>
      </c>
      <c r="B1182" s="37">
        <v>7</v>
      </c>
      <c r="C1182" s="38" t="s">
        <v>45</v>
      </c>
      <c r="D1182" s="39">
        <v>253</v>
      </c>
      <c r="E1182" s="11"/>
      <c r="F1182" s="30"/>
    </row>
    <row r="1183" spans="1:6" s="24" customFormat="1" ht="84" x14ac:dyDescent="0.25">
      <c r="A1183" s="36" t="s">
        <v>1927</v>
      </c>
      <c r="B1183" s="37">
        <v>7</v>
      </c>
      <c r="C1183" s="38" t="s">
        <v>45</v>
      </c>
      <c r="D1183" s="39">
        <v>262</v>
      </c>
      <c r="E1183" s="11"/>
      <c r="F1183" s="30"/>
    </row>
    <row r="1184" spans="1:6" s="24" customFormat="1" ht="63" x14ac:dyDescent="0.25">
      <c r="A1184" s="36" t="s">
        <v>1928</v>
      </c>
      <c r="B1184" s="37">
        <v>7</v>
      </c>
      <c r="C1184" s="38" t="s">
        <v>45</v>
      </c>
      <c r="D1184" s="39">
        <v>312</v>
      </c>
      <c r="E1184" s="11"/>
      <c r="F1184" s="30"/>
    </row>
    <row r="1185" spans="1:6" s="24" customFormat="1" ht="63" x14ac:dyDescent="0.25">
      <c r="A1185" s="36" t="s">
        <v>1928</v>
      </c>
      <c r="B1185" s="37">
        <v>7</v>
      </c>
      <c r="C1185" s="38" t="s">
        <v>45</v>
      </c>
      <c r="D1185" s="39">
        <v>150</v>
      </c>
      <c r="E1185" s="11"/>
      <c r="F1185" s="30"/>
    </row>
    <row r="1186" spans="1:6" s="24" customFormat="1" ht="84" x14ac:dyDescent="0.25">
      <c r="A1186" s="36" t="s">
        <v>1927</v>
      </c>
      <c r="B1186" s="37">
        <v>7</v>
      </c>
      <c r="C1186" s="38" t="s">
        <v>1926</v>
      </c>
      <c r="D1186" s="39">
        <v>344</v>
      </c>
      <c r="E1186" s="11"/>
      <c r="F1186" s="30"/>
    </row>
    <row r="1187" spans="1:6" s="24" customFormat="1" ht="63" x14ac:dyDescent="0.25">
      <c r="A1187" s="36" t="s">
        <v>1929</v>
      </c>
      <c r="B1187" s="37">
        <v>7</v>
      </c>
      <c r="C1187" s="38" t="s">
        <v>45</v>
      </c>
      <c r="D1187" s="39">
        <v>259</v>
      </c>
      <c r="E1187" s="11"/>
      <c r="F1187" s="30"/>
    </row>
    <row r="1188" spans="1:6" s="24" customFormat="1" ht="63" x14ac:dyDescent="0.25">
      <c r="A1188" s="36" t="s">
        <v>1828</v>
      </c>
      <c r="B1188" s="37">
        <v>7</v>
      </c>
      <c r="C1188" s="38" t="s">
        <v>45</v>
      </c>
      <c r="D1188" s="39">
        <v>129</v>
      </c>
      <c r="E1188" s="11"/>
      <c r="F1188" s="30"/>
    </row>
    <row r="1189" spans="1:6" s="24" customFormat="1" ht="42" x14ac:dyDescent="0.25">
      <c r="A1189" s="36" t="s">
        <v>1930</v>
      </c>
      <c r="B1189" s="37">
        <v>7</v>
      </c>
      <c r="C1189" s="38" t="s">
        <v>45</v>
      </c>
      <c r="D1189" s="39">
        <v>402</v>
      </c>
      <c r="E1189" s="11"/>
      <c r="F1189" s="30"/>
    </row>
    <row r="1190" spans="1:6" s="24" customFormat="1" ht="63" x14ac:dyDescent="0.25">
      <c r="A1190" s="36" t="s">
        <v>1928</v>
      </c>
      <c r="B1190" s="37">
        <v>7</v>
      </c>
      <c r="C1190" s="38" t="s">
        <v>45</v>
      </c>
      <c r="D1190" s="39">
        <v>-167</v>
      </c>
      <c r="E1190" s="11"/>
      <c r="F1190" s="30"/>
    </row>
    <row r="1191" spans="1:6" s="24" customFormat="1" ht="63" x14ac:dyDescent="0.25">
      <c r="A1191" s="36" t="s">
        <v>1931</v>
      </c>
      <c r="B1191" s="37">
        <v>4</v>
      </c>
      <c r="C1191" s="38" t="s">
        <v>129</v>
      </c>
      <c r="D1191" s="39">
        <v>125</v>
      </c>
      <c r="E1191" s="11"/>
      <c r="F1191" s="30"/>
    </row>
    <row r="1192" spans="1:6" s="24" customFormat="1" ht="42" x14ac:dyDescent="0.25">
      <c r="A1192" s="36" t="s">
        <v>1932</v>
      </c>
      <c r="B1192" s="37">
        <v>4</v>
      </c>
      <c r="C1192" s="38" t="s">
        <v>1933</v>
      </c>
      <c r="D1192" s="39">
        <v>138</v>
      </c>
      <c r="E1192" s="11"/>
      <c r="F1192" s="30"/>
    </row>
    <row r="1193" spans="1:6" s="24" customFormat="1" ht="42" x14ac:dyDescent="0.25">
      <c r="A1193" s="36" t="s">
        <v>1934</v>
      </c>
      <c r="B1193" s="37">
        <v>4</v>
      </c>
      <c r="C1193" s="38" t="s">
        <v>1935</v>
      </c>
      <c r="D1193" s="39">
        <v>97</v>
      </c>
      <c r="E1193" s="11"/>
      <c r="F1193" s="30"/>
    </row>
    <row r="1194" spans="1:6" s="24" customFormat="1" ht="42" x14ac:dyDescent="0.25">
      <c r="A1194" s="36" t="s">
        <v>1936</v>
      </c>
      <c r="B1194" s="37">
        <v>3</v>
      </c>
      <c r="C1194" s="38" t="s">
        <v>407</v>
      </c>
      <c r="D1194" s="39">
        <v>221</v>
      </c>
      <c r="E1194" s="11"/>
      <c r="F1194" s="30"/>
    </row>
    <row r="1195" spans="1:6" s="24" customFormat="1" ht="42" x14ac:dyDescent="0.25">
      <c r="A1195" s="36" t="s">
        <v>1937</v>
      </c>
      <c r="B1195" s="37">
        <v>4</v>
      </c>
      <c r="C1195" s="38" t="s">
        <v>1077</v>
      </c>
      <c r="D1195" s="39">
        <v>7</v>
      </c>
      <c r="E1195" s="11"/>
      <c r="F1195" s="30"/>
    </row>
    <row r="1196" spans="1:6" s="24" customFormat="1" ht="42" x14ac:dyDescent="0.25">
      <c r="A1196" s="36" t="s">
        <v>1938</v>
      </c>
      <c r="B1196" s="37">
        <v>4</v>
      </c>
      <c r="C1196" s="38" t="s">
        <v>180</v>
      </c>
      <c r="D1196" s="39">
        <v>70</v>
      </c>
      <c r="E1196" s="11"/>
      <c r="F1196" s="30"/>
    </row>
    <row r="1197" spans="1:6" s="24" customFormat="1" ht="42" x14ac:dyDescent="0.25">
      <c r="A1197" s="36" t="s">
        <v>1936</v>
      </c>
      <c r="B1197" s="37">
        <v>3</v>
      </c>
      <c r="C1197" s="38" t="s">
        <v>407</v>
      </c>
      <c r="D1197" s="39">
        <v>140</v>
      </c>
      <c r="E1197" s="11"/>
      <c r="F1197" s="30"/>
    </row>
    <row r="1198" spans="1:6" s="24" customFormat="1" ht="42" x14ac:dyDescent="0.25">
      <c r="A1198" s="36" t="s">
        <v>1937</v>
      </c>
      <c r="B1198" s="37">
        <v>4</v>
      </c>
      <c r="C1198" s="38" t="s">
        <v>1939</v>
      </c>
      <c r="D1198" s="39">
        <v>7</v>
      </c>
      <c r="E1198" s="11"/>
      <c r="F1198" s="30"/>
    </row>
    <row r="1199" spans="1:6" s="24" customFormat="1" ht="63" x14ac:dyDescent="0.25">
      <c r="A1199" s="36" t="s">
        <v>1940</v>
      </c>
      <c r="B1199" s="37">
        <v>4</v>
      </c>
      <c r="C1199" s="38" t="s">
        <v>180</v>
      </c>
      <c r="D1199" s="39">
        <v>155</v>
      </c>
      <c r="E1199" s="11"/>
      <c r="F1199" s="30"/>
    </row>
    <row r="1200" spans="1:6" s="24" customFormat="1" ht="42" x14ac:dyDescent="0.25">
      <c r="A1200" s="36" t="s">
        <v>1936</v>
      </c>
      <c r="B1200" s="37">
        <v>3</v>
      </c>
      <c r="C1200" s="38" t="s">
        <v>407</v>
      </c>
      <c r="D1200" s="39">
        <v>220</v>
      </c>
      <c r="E1200" s="11"/>
      <c r="F1200" s="30"/>
    </row>
    <row r="1201" spans="1:6" s="24" customFormat="1" ht="42" x14ac:dyDescent="0.25">
      <c r="A1201" s="36" t="s">
        <v>1937</v>
      </c>
      <c r="B1201" s="37">
        <v>4</v>
      </c>
      <c r="C1201" s="38" t="s">
        <v>1941</v>
      </c>
      <c r="D1201" s="39">
        <v>7</v>
      </c>
      <c r="E1201" s="11"/>
      <c r="F1201" s="30"/>
    </row>
    <row r="1202" spans="1:6" s="24" customFormat="1" ht="63" x14ac:dyDescent="0.25">
      <c r="A1202" s="36" t="s">
        <v>1942</v>
      </c>
      <c r="B1202" s="37">
        <v>4</v>
      </c>
      <c r="C1202" s="38" t="s">
        <v>1943</v>
      </c>
      <c r="D1202" s="39">
        <v>50</v>
      </c>
      <c r="E1202" s="11"/>
      <c r="F1202" s="30"/>
    </row>
    <row r="1203" spans="1:6" s="24" customFormat="1" ht="63" x14ac:dyDescent="0.25">
      <c r="A1203" s="36" t="s">
        <v>1942</v>
      </c>
      <c r="B1203" s="37">
        <v>4</v>
      </c>
      <c r="C1203" s="38" t="s">
        <v>180</v>
      </c>
      <c r="D1203" s="39">
        <v>69</v>
      </c>
      <c r="E1203" s="11"/>
      <c r="F1203" s="30"/>
    </row>
    <row r="1204" spans="1:6" s="24" customFormat="1" ht="42" x14ac:dyDescent="0.25">
      <c r="A1204" s="36" t="s">
        <v>1944</v>
      </c>
      <c r="B1204" s="37">
        <v>4</v>
      </c>
      <c r="C1204" s="38" t="s">
        <v>180</v>
      </c>
      <c r="D1204" s="39">
        <v>40</v>
      </c>
      <c r="E1204" s="11"/>
      <c r="F1204" s="30"/>
    </row>
    <row r="1205" spans="1:6" s="24" customFormat="1" ht="42" x14ac:dyDescent="0.25">
      <c r="A1205" s="36" t="s">
        <v>1934</v>
      </c>
      <c r="B1205" s="37" t="s">
        <v>11</v>
      </c>
      <c r="C1205" s="38" t="s">
        <v>1945</v>
      </c>
      <c r="D1205" s="39">
        <v>145</v>
      </c>
      <c r="E1205" s="11"/>
      <c r="F1205" s="30"/>
    </row>
    <row r="1206" spans="1:6" s="24" customFormat="1" ht="63" x14ac:dyDescent="0.25">
      <c r="A1206" s="36" t="s">
        <v>1946</v>
      </c>
      <c r="B1206" s="37">
        <v>4</v>
      </c>
      <c r="C1206" s="38" t="s">
        <v>180</v>
      </c>
      <c r="D1206" s="39">
        <v>93</v>
      </c>
      <c r="E1206" s="11"/>
      <c r="F1206" s="30"/>
    </row>
    <row r="1207" spans="1:6" s="24" customFormat="1" ht="63" x14ac:dyDescent="0.25">
      <c r="A1207" s="36" t="s">
        <v>1946</v>
      </c>
      <c r="B1207" s="37">
        <v>4</v>
      </c>
      <c r="C1207" s="38" t="s">
        <v>180</v>
      </c>
      <c r="D1207" s="39">
        <v>50</v>
      </c>
      <c r="E1207" s="11"/>
      <c r="F1207" s="30"/>
    </row>
    <row r="1208" spans="1:6" s="24" customFormat="1" ht="42" x14ac:dyDescent="0.25">
      <c r="A1208" s="36" t="s">
        <v>1937</v>
      </c>
      <c r="B1208" s="37">
        <v>4</v>
      </c>
      <c r="C1208" s="38" t="s">
        <v>1947</v>
      </c>
      <c r="D1208" s="39">
        <v>7</v>
      </c>
      <c r="E1208" s="11"/>
      <c r="F1208" s="30"/>
    </row>
    <row r="1209" spans="1:6" s="24" customFormat="1" ht="42" x14ac:dyDescent="0.25">
      <c r="A1209" s="36" t="s">
        <v>1948</v>
      </c>
      <c r="B1209" s="37">
        <v>4</v>
      </c>
      <c r="C1209" s="38" t="s">
        <v>1949</v>
      </c>
      <c r="D1209" s="39">
        <v>80</v>
      </c>
      <c r="E1209" s="40"/>
      <c r="F1209" s="30"/>
    </row>
    <row r="1210" spans="1:6" s="24" customFormat="1" ht="63" x14ac:dyDescent="0.25">
      <c r="A1210" s="36" t="s">
        <v>1950</v>
      </c>
      <c r="B1210" s="37">
        <v>4</v>
      </c>
      <c r="C1210" s="38" t="s">
        <v>1949</v>
      </c>
      <c r="D1210" s="39">
        <v>27</v>
      </c>
      <c r="E1210" s="11"/>
      <c r="F1210" s="30"/>
    </row>
    <row r="1211" spans="1:6" s="24" customFormat="1" ht="105" x14ac:dyDescent="0.25">
      <c r="A1211" s="36" t="s">
        <v>1951</v>
      </c>
      <c r="B1211" s="37">
        <v>4</v>
      </c>
      <c r="C1211" s="38" t="s">
        <v>1952</v>
      </c>
      <c r="D1211" s="39">
        <v>104</v>
      </c>
      <c r="E1211" s="11"/>
      <c r="F1211" s="30"/>
    </row>
    <row r="1212" spans="1:6" s="24" customFormat="1" ht="126" x14ac:dyDescent="0.25">
      <c r="A1212" s="36" t="s">
        <v>1953</v>
      </c>
      <c r="B1212" s="37">
        <v>4</v>
      </c>
      <c r="C1212" s="38" t="s">
        <v>1077</v>
      </c>
      <c r="D1212" s="39">
        <v>30</v>
      </c>
      <c r="E1212" s="11"/>
      <c r="F1212" s="30"/>
    </row>
    <row r="1213" spans="1:6" s="24" customFormat="1" ht="42" x14ac:dyDescent="0.25">
      <c r="A1213" s="36" t="s">
        <v>1936</v>
      </c>
      <c r="B1213" s="37">
        <v>3</v>
      </c>
      <c r="C1213" s="38" t="s">
        <v>407</v>
      </c>
      <c r="D1213" s="39">
        <v>144</v>
      </c>
      <c r="E1213" s="11"/>
      <c r="F1213" s="30"/>
    </row>
    <row r="1214" spans="1:6" s="24" customFormat="1" ht="42" x14ac:dyDescent="0.25">
      <c r="A1214" s="36" t="s">
        <v>1954</v>
      </c>
      <c r="B1214" s="37">
        <v>4</v>
      </c>
      <c r="C1214" s="38" t="s">
        <v>180</v>
      </c>
      <c r="D1214" s="39">
        <v>102</v>
      </c>
      <c r="E1214" s="11"/>
      <c r="F1214" s="30"/>
    </row>
    <row r="1215" spans="1:6" s="24" customFormat="1" ht="42" x14ac:dyDescent="0.25">
      <c r="A1215" s="36" t="s">
        <v>1936</v>
      </c>
      <c r="B1215" s="37">
        <v>3</v>
      </c>
      <c r="C1215" s="38" t="s">
        <v>407</v>
      </c>
      <c r="D1215" s="39">
        <v>234</v>
      </c>
      <c r="E1215" s="11"/>
      <c r="F1215" s="30"/>
    </row>
    <row r="1216" spans="1:6" s="24" customFormat="1" ht="42" x14ac:dyDescent="0.25">
      <c r="A1216" s="36" t="s">
        <v>1936</v>
      </c>
      <c r="B1216" s="37">
        <v>3</v>
      </c>
      <c r="C1216" s="38" t="s">
        <v>407</v>
      </c>
      <c r="D1216" s="39">
        <v>221</v>
      </c>
      <c r="E1216" s="11"/>
      <c r="F1216" s="30"/>
    </row>
    <row r="1217" spans="1:6" s="24" customFormat="1" ht="42" x14ac:dyDescent="0.25">
      <c r="A1217" s="36" t="s">
        <v>1936</v>
      </c>
      <c r="B1217" s="37">
        <v>3</v>
      </c>
      <c r="C1217" s="38" t="s">
        <v>407</v>
      </c>
      <c r="D1217" s="39">
        <v>229</v>
      </c>
      <c r="E1217" s="11"/>
      <c r="F1217" s="30"/>
    </row>
    <row r="1218" spans="1:6" s="24" customFormat="1" ht="42" x14ac:dyDescent="0.25">
      <c r="A1218" s="36" t="s">
        <v>1936</v>
      </c>
      <c r="B1218" s="37">
        <v>3</v>
      </c>
      <c r="C1218" s="38" t="s">
        <v>407</v>
      </c>
      <c r="D1218" s="39">
        <v>226</v>
      </c>
      <c r="E1218" s="11"/>
      <c r="F1218" s="30"/>
    </row>
    <row r="1219" spans="1:6" s="24" customFormat="1" ht="42" x14ac:dyDescent="0.25">
      <c r="A1219" s="36" t="s">
        <v>1932</v>
      </c>
      <c r="B1219" s="37">
        <v>4</v>
      </c>
      <c r="C1219" s="38" t="s">
        <v>1955</v>
      </c>
      <c r="D1219" s="39">
        <v>62</v>
      </c>
      <c r="E1219" s="11"/>
      <c r="F1219" s="30"/>
    </row>
    <row r="1220" spans="1:6" s="24" customFormat="1" ht="42" x14ac:dyDescent="0.25">
      <c r="A1220" s="36" t="s">
        <v>1937</v>
      </c>
      <c r="B1220" s="37">
        <v>4</v>
      </c>
      <c r="C1220" s="38" t="s">
        <v>148</v>
      </c>
      <c r="D1220" s="39">
        <v>15</v>
      </c>
      <c r="E1220" s="11"/>
      <c r="F1220" s="30"/>
    </row>
    <row r="1221" spans="1:6" s="24" customFormat="1" ht="42" x14ac:dyDescent="0.25">
      <c r="A1221" s="36" t="s">
        <v>1937</v>
      </c>
      <c r="B1221" s="37">
        <v>4</v>
      </c>
      <c r="C1221" s="38" t="s">
        <v>180</v>
      </c>
      <c r="D1221" s="39">
        <v>8</v>
      </c>
      <c r="E1221" s="11"/>
      <c r="F1221" s="30"/>
    </row>
    <row r="1222" spans="1:6" s="24" customFormat="1" ht="63" x14ac:dyDescent="0.25">
      <c r="A1222" s="36" t="s">
        <v>1956</v>
      </c>
      <c r="B1222" s="37">
        <v>4</v>
      </c>
      <c r="C1222" s="38" t="s">
        <v>1077</v>
      </c>
      <c r="D1222" s="39">
        <v>97</v>
      </c>
      <c r="E1222" s="11"/>
      <c r="F1222" s="30"/>
    </row>
    <row r="1223" spans="1:6" s="24" customFormat="1" ht="42" x14ac:dyDescent="0.25">
      <c r="A1223" s="36" t="s">
        <v>1937</v>
      </c>
      <c r="B1223" s="37">
        <v>4</v>
      </c>
      <c r="C1223" s="38" t="s">
        <v>1957</v>
      </c>
      <c r="D1223" s="39">
        <v>7</v>
      </c>
      <c r="E1223" s="11"/>
      <c r="F1223" s="30"/>
    </row>
    <row r="1224" spans="1:6" s="24" customFormat="1" ht="42" x14ac:dyDescent="0.25">
      <c r="A1224" s="36" t="s">
        <v>1937</v>
      </c>
      <c r="B1224" s="37">
        <v>4</v>
      </c>
      <c r="C1224" s="38" t="s">
        <v>1958</v>
      </c>
      <c r="D1224" s="39">
        <v>50</v>
      </c>
      <c r="E1224" s="11"/>
      <c r="F1224" s="30"/>
    </row>
    <row r="1225" spans="1:6" s="24" customFormat="1" ht="42" x14ac:dyDescent="0.25">
      <c r="A1225" s="36" t="s">
        <v>1937</v>
      </c>
      <c r="B1225" s="37">
        <v>4</v>
      </c>
      <c r="C1225" s="38" t="s">
        <v>180</v>
      </c>
      <c r="D1225" s="39">
        <v>15</v>
      </c>
      <c r="E1225" s="11"/>
      <c r="F1225" s="30"/>
    </row>
    <row r="1226" spans="1:6" s="24" customFormat="1" ht="42" x14ac:dyDescent="0.25">
      <c r="A1226" s="36" t="s">
        <v>1937</v>
      </c>
      <c r="B1226" s="37">
        <v>4</v>
      </c>
      <c r="C1226" s="38" t="s">
        <v>180</v>
      </c>
      <c r="D1226" s="39">
        <v>15</v>
      </c>
      <c r="E1226" s="11"/>
      <c r="F1226" s="30"/>
    </row>
    <row r="1227" spans="1:6" s="24" customFormat="1" ht="105" x14ac:dyDescent="0.25">
      <c r="A1227" s="36" t="s">
        <v>1959</v>
      </c>
      <c r="B1227" s="37">
        <v>4</v>
      </c>
      <c r="C1227" s="38" t="s">
        <v>180</v>
      </c>
      <c r="D1227" s="39">
        <v>67</v>
      </c>
      <c r="E1227" s="11"/>
      <c r="F1227" s="30"/>
    </row>
    <row r="1228" spans="1:6" s="24" customFormat="1" ht="105" x14ac:dyDescent="0.25">
      <c r="A1228" s="36" t="s">
        <v>1959</v>
      </c>
      <c r="B1228" s="37">
        <v>4</v>
      </c>
      <c r="C1228" s="38" t="s">
        <v>180</v>
      </c>
      <c r="D1228" s="39">
        <v>25</v>
      </c>
      <c r="E1228" s="11"/>
      <c r="F1228" s="30"/>
    </row>
    <row r="1229" spans="1:6" s="24" customFormat="1" ht="42" x14ac:dyDescent="0.25">
      <c r="A1229" s="36" t="s">
        <v>1960</v>
      </c>
      <c r="B1229" s="37">
        <v>4</v>
      </c>
      <c r="C1229" s="38" t="s">
        <v>180</v>
      </c>
      <c r="D1229" s="39">
        <v>95</v>
      </c>
      <c r="E1229" s="11"/>
      <c r="F1229" s="30"/>
    </row>
    <row r="1230" spans="1:6" s="24" customFormat="1" ht="42" x14ac:dyDescent="0.25">
      <c r="A1230" s="36" t="s">
        <v>1960</v>
      </c>
      <c r="B1230" s="37">
        <v>4</v>
      </c>
      <c r="C1230" s="38" t="s">
        <v>180</v>
      </c>
      <c r="D1230" s="39">
        <v>78</v>
      </c>
      <c r="E1230" s="11"/>
      <c r="F1230" s="30"/>
    </row>
    <row r="1231" spans="1:6" s="24" customFormat="1" ht="105" x14ac:dyDescent="0.25">
      <c r="A1231" s="36" t="s">
        <v>1959</v>
      </c>
      <c r="B1231" s="37">
        <v>4</v>
      </c>
      <c r="C1231" s="38" t="s">
        <v>180</v>
      </c>
      <c r="D1231" s="39">
        <v>89</v>
      </c>
      <c r="E1231" s="11"/>
      <c r="F1231" s="30"/>
    </row>
    <row r="1232" spans="1:6" s="24" customFormat="1" ht="42" x14ac:dyDescent="0.25">
      <c r="A1232" s="36" t="s">
        <v>1937</v>
      </c>
      <c r="B1232" s="37">
        <v>4</v>
      </c>
      <c r="C1232" s="38" t="s">
        <v>180</v>
      </c>
      <c r="D1232" s="39">
        <v>25</v>
      </c>
      <c r="E1232" s="11"/>
      <c r="F1232" s="30"/>
    </row>
    <row r="1233" spans="1:6" s="24" customFormat="1" ht="42" x14ac:dyDescent="0.25">
      <c r="A1233" s="36" t="s">
        <v>1936</v>
      </c>
      <c r="B1233" s="37">
        <v>3</v>
      </c>
      <c r="C1233" s="38" t="s">
        <v>407</v>
      </c>
      <c r="D1233" s="39">
        <v>215</v>
      </c>
      <c r="E1233" s="11"/>
      <c r="F1233" s="30"/>
    </row>
    <row r="1234" spans="1:6" s="24" customFormat="1" ht="42" x14ac:dyDescent="0.25">
      <c r="A1234" s="36" t="s">
        <v>1937</v>
      </c>
      <c r="B1234" s="37">
        <v>4</v>
      </c>
      <c r="C1234" s="38" t="s">
        <v>180</v>
      </c>
      <c r="D1234" s="39">
        <v>6</v>
      </c>
      <c r="E1234" s="11"/>
      <c r="F1234" s="30"/>
    </row>
    <row r="1235" spans="1:6" s="24" customFormat="1" ht="42" x14ac:dyDescent="0.25">
      <c r="A1235" s="36" t="s">
        <v>1936</v>
      </c>
      <c r="B1235" s="37">
        <v>3</v>
      </c>
      <c r="C1235" s="38" t="s">
        <v>407</v>
      </c>
      <c r="D1235" s="39">
        <v>205</v>
      </c>
      <c r="E1235" s="11"/>
      <c r="F1235" s="30"/>
    </row>
    <row r="1236" spans="1:6" s="24" customFormat="1" ht="63" x14ac:dyDescent="0.25">
      <c r="A1236" s="36" t="s">
        <v>1961</v>
      </c>
      <c r="B1236" s="37">
        <v>4</v>
      </c>
      <c r="C1236" s="38" t="s">
        <v>180</v>
      </c>
      <c r="D1236" s="39">
        <v>79</v>
      </c>
      <c r="E1236" s="11"/>
      <c r="F1236" s="30"/>
    </row>
    <row r="1237" spans="1:6" s="24" customFormat="1" ht="42" x14ac:dyDescent="0.25">
      <c r="A1237" s="36" t="s">
        <v>1962</v>
      </c>
      <c r="B1237" s="37">
        <v>4</v>
      </c>
      <c r="C1237" s="38" t="s">
        <v>1963</v>
      </c>
      <c r="D1237" s="39">
        <v>127</v>
      </c>
      <c r="E1237" s="11"/>
      <c r="F1237" s="30"/>
    </row>
    <row r="1238" spans="1:6" s="24" customFormat="1" ht="42" x14ac:dyDescent="0.25">
      <c r="A1238" s="36" t="s">
        <v>1937</v>
      </c>
      <c r="B1238" s="37">
        <v>4</v>
      </c>
      <c r="C1238" s="38" t="s">
        <v>180</v>
      </c>
      <c r="D1238" s="39">
        <v>15</v>
      </c>
      <c r="E1238" s="11"/>
      <c r="F1238" s="30"/>
    </row>
    <row r="1239" spans="1:6" s="24" customFormat="1" ht="42" x14ac:dyDescent="0.25">
      <c r="A1239" s="36" t="s">
        <v>1937</v>
      </c>
      <c r="B1239" s="37">
        <v>4</v>
      </c>
      <c r="C1239" s="38" t="s">
        <v>180</v>
      </c>
      <c r="D1239" s="39">
        <v>7</v>
      </c>
      <c r="E1239" s="11"/>
      <c r="F1239" s="30"/>
    </row>
    <row r="1240" spans="1:6" s="24" customFormat="1" ht="42" x14ac:dyDescent="0.25">
      <c r="A1240" s="36" t="s">
        <v>1937</v>
      </c>
      <c r="B1240" s="37">
        <v>4</v>
      </c>
      <c r="C1240" s="38" t="s">
        <v>1964</v>
      </c>
      <c r="D1240" s="39">
        <v>6</v>
      </c>
      <c r="E1240" s="11"/>
      <c r="F1240" s="30"/>
    </row>
    <row r="1241" spans="1:6" s="24" customFormat="1" ht="42" x14ac:dyDescent="0.25">
      <c r="A1241" s="36" t="s">
        <v>1937</v>
      </c>
      <c r="B1241" s="37">
        <v>4</v>
      </c>
      <c r="C1241" s="38" t="s">
        <v>1965</v>
      </c>
      <c r="D1241" s="39">
        <v>8</v>
      </c>
      <c r="E1241" s="11"/>
      <c r="F1241" s="30"/>
    </row>
    <row r="1242" spans="1:6" s="24" customFormat="1" ht="42" x14ac:dyDescent="0.25">
      <c r="A1242" s="36" t="s">
        <v>1937</v>
      </c>
      <c r="B1242" s="37">
        <v>4</v>
      </c>
      <c r="C1242" s="38" t="s">
        <v>180</v>
      </c>
      <c r="D1242" s="39">
        <v>40</v>
      </c>
      <c r="E1242" s="11"/>
      <c r="F1242" s="30"/>
    </row>
    <row r="1243" spans="1:6" s="24" customFormat="1" ht="63" x14ac:dyDescent="0.25">
      <c r="A1243" s="36" t="s">
        <v>1966</v>
      </c>
      <c r="B1243" s="37">
        <v>4</v>
      </c>
      <c r="C1243" s="38" t="s">
        <v>1967</v>
      </c>
      <c r="D1243" s="39">
        <v>40</v>
      </c>
      <c r="E1243" s="11"/>
      <c r="F1243" s="30"/>
    </row>
    <row r="1244" spans="1:6" s="24" customFormat="1" ht="42" x14ac:dyDescent="0.25">
      <c r="A1244" s="36" t="s">
        <v>1937</v>
      </c>
      <c r="B1244" s="37">
        <v>4</v>
      </c>
      <c r="C1244" s="38" t="s">
        <v>180</v>
      </c>
      <c r="D1244" s="39">
        <v>8</v>
      </c>
      <c r="E1244" s="11"/>
      <c r="F1244" s="30"/>
    </row>
    <row r="1245" spans="1:6" s="24" customFormat="1" ht="63" x14ac:dyDescent="0.25">
      <c r="A1245" s="36" t="s">
        <v>1968</v>
      </c>
      <c r="B1245" s="37">
        <v>4</v>
      </c>
      <c r="C1245" s="38" t="s">
        <v>1969</v>
      </c>
      <c r="D1245" s="39">
        <v>87</v>
      </c>
      <c r="E1245" s="11"/>
      <c r="F1245" s="30"/>
    </row>
    <row r="1246" spans="1:6" s="24" customFormat="1" ht="63" x14ac:dyDescent="0.25">
      <c r="A1246" s="36" t="s">
        <v>1968</v>
      </c>
      <c r="B1246" s="37">
        <v>4</v>
      </c>
      <c r="C1246" s="38" t="s">
        <v>1969</v>
      </c>
      <c r="D1246" s="39">
        <v>58</v>
      </c>
      <c r="E1246" s="11"/>
      <c r="F1246" s="30"/>
    </row>
    <row r="1247" spans="1:6" s="24" customFormat="1" ht="63" x14ac:dyDescent="0.25">
      <c r="A1247" s="36" t="s">
        <v>1970</v>
      </c>
      <c r="B1247" s="37">
        <v>4</v>
      </c>
      <c r="C1247" s="38" t="s">
        <v>180</v>
      </c>
      <c r="D1247" s="39">
        <v>82</v>
      </c>
      <c r="E1247" s="11"/>
      <c r="F1247" s="30"/>
    </row>
    <row r="1248" spans="1:6" s="24" customFormat="1" ht="42" x14ac:dyDescent="0.25">
      <c r="A1248" s="36" t="s">
        <v>1934</v>
      </c>
      <c r="B1248" s="37" t="s">
        <v>11</v>
      </c>
      <c r="C1248" s="38" t="s">
        <v>1971</v>
      </c>
      <c r="D1248" s="39">
        <v>121</v>
      </c>
      <c r="E1248" s="11"/>
      <c r="F1248" s="30"/>
    </row>
    <row r="1249" spans="1:6" s="24" customFormat="1" ht="42" x14ac:dyDescent="0.25">
      <c r="A1249" s="36" t="s">
        <v>1937</v>
      </c>
      <c r="B1249" s="37">
        <v>7</v>
      </c>
      <c r="C1249" s="38" t="s">
        <v>45</v>
      </c>
      <c r="D1249" s="39">
        <v>19</v>
      </c>
      <c r="E1249" s="11"/>
      <c r="F1249" s="30"/>
    </row>
    <row r="1250" spans="1:6" s="24" customFormat="1" ht="63" x14ac:dyDescent="0.25">
      <c r="A1250" s="36" t="s">
        <v>1972</v>
      </c>
      <c r="B1250" s="37">
        <v>4</v>
      </c>
      <c r="C1250" s="38" t="s">
        <v>1973</v>
      </c>
      <c r="D1250" s="39">
        <v>80</v>
      </c>
      <c r="E1250" s="11"/>
      <c r="F1250" s="30"/>
    </row>
    <row r="1251" spans="1:6" s="24" customFormat="1" ht="63" x14ac:dyDescent="0.25">
      <c r="A1251" s="36" t="s">
        <v>1974</v>
      </c>
      <c r="B1251" s="37">
        <v>4</v>
      </c>
      <c r="C1251" s="38" t="s">
        <v>180</v>
      </c>
      <c r="D1251" s="39">
        <v>28</v>
      </c>
      <c r="E1251" s="11"/>
      <c r="F1251" s="30"/>
    </row>
    <row r="1252" spans="1:6" s="24" customFormat="1" ht="42" x14ac:dyDescent="0.25">
      <c r="A1252" s="36" t="s">
        <v>1937</v>
      </c>
      <c r="B1252" s="37">
        <v>4</v>
      </c>
      <c r="C1252" s="38" t="s">
        <v>180</v>
      </c>
      <c r="D1252" s="39">
        <v>8</v>
      </c>
      <c r="E1252" s="11"/>
      <c r="F1252" s="30"/>
    </row>
    <row r="1253" spans="1:6" s="24" customFormat="1" ht="42" x14ac:dyDescent="0.25">
      <c r="A1253" s="36" t="s">
        <v>1937</v>
      </c>
      <c r="B1253" s="37">
        <v>4</v>
      </c>
      <c r="C1253" s="38" t="s">
        <v>180</v>
      </c>
      <c r="D1253" s="39">
        <v>2</v>
      </c>
      <c r="E1253" s="11"/>
      <c r="F1253" s="30"/>
    </row>
    <row r="1254" spans="1:6" s="24" customFormat="1" ht="42" x14ac:dyDescent="0.25">
      <c r="A1254" s="36" t="s">
        <v>1937</v>
      </c>
      <c r="B1254" s="37">
        <v>4</v>
      </c>
      <c r="C1254" s="38" t="s">
        <v>1975</v>
      </c>
      <c r="D1254" s="39">
        <v>6</v>
      </c>
      <c r="E1254" s="11"/>
      <c r="F1254" s="30"/>
    </row>
    <row r="1255" spans="1:6" s="24" customFormat="1" ht="84" x14ac:dyDescent="0.25">
      <c r="A1255" s="36" t="s">
        <v>1976</v>
      </c>
      <c r="B1255" s="37">
        <v>4</v>
      </c>
      <c r="C1255" s="38" t="s">
        <v>1077</v>
      </c>
      <c r="D1255" s="39">
        <v>30</v>
      </c>
      <c r="E1255" s="11"/>
      <c r="F1255" s="30"/>
    </row>
    <row r="1256" spans="1:6" s="24" customFormat="1" ht="84" x14ac:dyDescent="0.25">
      <c r="A1256" s="36" t="s">
        <v>1976</v>
      </c>
      <c r="B1256" s="37">
        <v>4</v>
      </c>
      <c r="C1256" s="38" t="s">
        <v>1077</v>
      </c>
      <c r="D1256" s="39">
        <v>30</v>
      </c>
      <c r="E1256" s="11"/>
      <c r="F1256" s="30"/>
    </row>
    <row r="1257" spans="1:6" s="24" customFormat="1" ht="42" x14ac:dyDescent="0.25">
      <c r="A1257" s="36" t="s">
        <v>1937</v>
      </c>
      <c r="B1257" s="37">
        <v>4</v>
      </c>
      <c r="C1257" s="38" t="s">
        <v>1977</v>
      </c>
      <c r="D1257" s="39">
        <v>1</v>
      </c>
      <c r="E1257" s="11"/>
      <c r="F1257" s="30"/>
    </row>
    <row r="1258" spans="1:6" s="24" customFormat="1" ht="63" x14ac:dyDescent="0.25">
      <c r="A1258" s="36" t="s">
        <v>1974</v>
      </c>
      <c r="B1258" s="37">
        <v>4</v>
      </c>
      <c r="C1258" s="38" t="s">
        <v>180</v>
      </c>
      <c r="D1258" s="39">
        <v>88</v>
      </c>
      <c r="E1258" s="11"/>
      <c r="F1258" s="30"/>
    </row>
    <row r="1259" spans="1:6" s="24" customFormat="1" ht="63" x14ac:dyDescent="0.25">
      <c r="A1259" s="36" t="s">
        <v>1974</v>
      </c>
      <c r="B1259" s="37">
        <v>4</v>
      </c>
      <c r="C1259" s="38" t="s">
        <v>180</v>
      </c>
      <c r="D1259" s="39">
        <v>19</v>
      </c>
      <c r="E1259" s="11"/>
      <c r="F1259" s="30"/>
    </row>
    <row r="1260" spans="1:6" s="24" customFormat="1" ht="63" x14ac:dyDescent="0.25">
      <c r="A1260" s="36" t="s">
        <v>1966</v>
      </c>
      <c r="B1260" s="37">
        <v>4</v>
      </c>
      <c r="C1260" s="38" t="s">
        <v>1978</v>
      </c>
      <c r="D1260" s="39">
        <v>60</v>
      </c>
      <c r="E1260" s="11"/>
      <c r="F1260" s="30"/>
    </row>
    <row r="1261" spans="1:6" s="24" customFormat="1" ht="105" x14ac:dyDescent="0.25">
      <c r="A1261" s="36" t="s">
        <v>1979</v>
      </c>
      <c r="B1261" s="37">
        <v>4</v>
      </c>
      <c r="C1261" s="38" t="s">
        <v>1980</v>
      </c>
      <c r="D1261" s="39">
        <v>52</v>
      </c>
      <c r="E1261" s="11"/>
      <c r="F1261" s="30"/>
    </row>
    <row r="1262" spans="1:6" s="24" customFormat="1" ht="63" x14ac:dyDescent="0.25">
      <c r="A1262" s="36" t="s">
        <v>1981</v>
      </c>
      <c r="B1262" s="37">
        <v>4</v>
      </c>
      <c r="C1262" s="38" t="s">
        <v>180</v>
      </c>
      <c r="D1262" s="39">
        <v>81</v>
      </c>
      <c r="E1262" s="11"/>
      <c r="F1262" s="30"/>
    </row>
    <row r="1263" spans="1:6" s="24" customFormat="1" ht="49.15" customHeight="1" x14ac:dyDescent="0.25">
      <c r="A1263" s="36" t="s">
        <v>1982</v>
      </c>
      <c r="B1263" s="37">
        <v>4</v>
      </c>
      <c r="C1263" s="38" t="s">
        <v>180</v>
      </c>
      <c r="D1263" s="39">
        <v>74</v>
      </c>
      <c r="E1263" s="11"/>
      <c r="F1263" s="30"/>
    </row>
    <row r="1264" spans="1:6" s="24" customFormat="1" ht="42" x14ac:dyDescent="0.25">
      <c r="A1264" s="36" t="s">
        <v>1936</v>
      </c>
      <c r="B1264" s="37">
        <v>3</v>
      </c>
      <c r="C1264" s="38" t="s">
        <v>407</v>
      </c>
      <c r="D1264" s="39">
        <v>206</v>
      </c>
      <c r="E1264" s="11"/>
      <c r="F1264" s="30"/>
    </row>
    <row r="1265" spans="1:6" s="24" customFormat="1" ht="80.45" customHeight="1" x14ac:dyDescent="0.25">
      <c r="A1265" s="36" t="s">
        <v>1937</v>
      </c>
      <c r="B1265" s="37">
        <v>4</v>
      </c>
      <c r="C1265" s="38" t="s">
        <v>180</v>
      </c>
      <c r="D1265" s="39">
        <v>40</v>
      </c>
      <c r="E1265" s="11"/>
      <c r="F1265" s="30"/>
    </row>
    <row r="1266" spans="1:6" s="24" customFormat="1" ht="63" x14ac:dyDescent="0.25">
      <c r="A1266" s="36" t="s">
        <v>1983</v>
      </c>
      <c r="B1266" s="37">
        <v>4</v>
      </c>
      <c r="C1266" s="38" t="s">
        <v>1984</v>
      </c>
      <c r="D1266" s="39">
        <v>30</v>
      </c>
      <c r="E1266" s="11"/>
      <c r="F1266" s="30"/>
    </row>
    <row r="1267" spans="1:6" s="24" customFormat="1" ht="63" x14ac:dyDescent="0.25">
      <c r="A1267" s="36" t="s">
        <v>1985</v>
      </c>
      <c r="B1267" s="37">
        <v>4</v>
      </c>
      <c r="C1267" s="38" t="s">
        <v>180</v>
      </c>
      <c r="D1267" s="39">
        <v>21</v>
      </c>
      <c r="E1267" s="11"/>
      <c r="F1267" s="30"/>
    </row>
    <row r="1268" spans="1:6" s="24" customFormat="1" ht="63" x14ac:dyDescent="0.25">
      <c r="A1268" s="36" t="s">
        <v>1986</v>
      </c>
      <c r="B1268" s="37">
        <v>4</v>
      </c>
      <c r="C1268" s="38" t="s">
        <v>180</v>
      </c>
      <c r="D1268" s="39">
        <v>74</v>
      </c>
      <c r="E1268" s="11"/>
      <c r="F1268" s="30"/>
    </row>
    <row r="1269" spans="1:6" s="24" customFormat="1" ht="63" x14ac:dyDescent="0.25">
      <c r="A1269" s="36" t="s">
        <v>1987</v>
      </c>
      <c r="B1269" s="37">
        <v>4</v>
      </c>
      <c r="C1269" s="38" t="s">
        <v>180</v>
      </c>
      <c r="D1269" s="39">
        <v>59</v>
      </c>
      <c r="E1269" s="11"/>
      <c r="F1269" s="30"/>
    </row>
    <row r="1270" spans="1:6" s="24" customFormat="1" ht="42" x14ac:dyDescent="0.25">
      <c r="A1270" s="36" t="s">
        <v>1988</v>
      </c>
      <c r="B1270" s="37">
        <v>4</v>
      </c>
      <c r="C1270" s="38" t="s">
        <v>1989</v>
      </c>
      <c r="D1270" s="39">
        <v>57</v>
      </c>
      <c r="E1270" s="11"/>
      <c r="F1270" s="30"/>
    </row>
    <row r="1271" spans="1:6" s="24" customFormat="1" ht="42" x14ac:dyDescent="0.25">
      <c r="A1271" s="36" t="s">
        <v>1990</v>
      </c>
      <c r="B1271" s="37" t="s">
        <v>11</v>
      </c>
      <c r="C1271" s="38" t="s">
        <v>1991</v>
      </c>
      <c r="D1271" s="39">
        <v>226</v>
      </c>
      <c r="E1271" s="11"/>
      <c r="F1271" s="30"/>
    </row>
    <row r="1272" spans="1:6" s="24" customFormat="1" ht="42" x14ac:dyDescent="0.25">
      <c r="A1272" s="36" t="s">
        <v>1960</v>
      </c>
      <c r="B1272" s="37">
        <v>4</v>
      </c>
      <c r="C1272" s="38" t="s">
        <v>180</v>
      </c>
      <c r="D1272" s="39">
        <v>179</v>
      </c>
      <c r="E1272" s="11"/>
      <c r="F1272" s="30"/>
    </row>
    <row r="1273" spans="1:6" s="24" customFormat="1" ht="63" x14ac:dyDescent="0.25">
      <c r="A1273" s="36" t="s">
        <v>1981</v>
      </c>
      <c r="B1273" s="37">
        <v>4</v>
      </c>
      <c r="C1273" s="38" t="s">
        <v>1992</v>
      </c>
      <c r="D1273" s="39">
        <v>31</v>
      </c>
      <c r="E1273" s="11"/>
      <c r="F1273" s="30"/>
    </row>
    <row r="1274" spans="1:6" s="24" customFormat="1" ht="63" x14ac:dyDescent="0.25">
      <c r="A1274" s="36" t="s">
        <v>1981</v>
      </c>
      <c r="B1274" s="37">
        <v>4</v>
      </c>
      <c r="C1274" s="38" t="s">
        <v>1992</v>
      </c>
      <c r="D1274" s="39">
        <v>20</v>
      </c>
      <c r="E1274" s="11"/>
      <c r="F1274" s="30"/>
    </row>
    <row r="1275" spans="1:6" s="24" customFormat="1" ht="42" x14ac:dyDescent="0.25">
      <c r="A1275" s="36" t="s">
        <v>1993</v>
      </c>
      <c r="B1275" s="37">
        <v>7</v>
      </c>
      <c r="C1275" s="38" t="s">
        <v>45</v>
      </c>
      <c r="D1275" s="39">
        <v>25</v>
      </c>
      <c r="E1275" s="11"/>
      <c r="F1275" s="30"/>
    </row>
    <row r="1276" spans="1:6" s="24" customFormat="1" ht="63" x14ac:dyDescent="0.25">
      <c r="A1276" s="36" t="s">
        <v>1994</v>
      </c>
      <c r="B1276" s="37">
        <v>4</v>
      </c>
      <c r="C1276" s="38" t="s">
        <v>180</v>
      </c>
      <c r="D1276" s="39">
        <v>12</v>
      </c>
      <c r="E1276" s="11"/>
      <c r="F1276" s="30"/>
    </row>
    <row r="1277" spans="1:6" s="24" customFormat="1" ht="84.6" customHeight="1" x14ac:dyDescent="0.25">
      <c r="A1277" s="36" t="s">
        <v>1974</v>
      </c>
      <c r="B1277" s="37">
        <v>4</v>
      </c>
      <c r="C1277" s="38" t="s">
        <v>180</v>
      </c>
      <c r="D1277" s="39">
        <v>21</v>
      </c>
      <c r="E1277" s="11"/>
      <c r="F1277" s="30"/>
    </row>
    <row r="1278" spans="1:6" s="24" customFormat="1" ht="84.6" customHeight="1" x14ac:dyDescent="0.25">
      <c r="A1278" s="36" t="s">
        <v>1995</v>
      </c>
      <c r="B1278" s="37">
        <v>4</v>
      </c>
      <c r="C1278" s="38" t="s">
        <v>180</v>
      </c>
      <c r="D1278" s="39">
        <v>80</v>
      </c>
      <c r="E1278" s="11"/>
      <c r="F1278" s="30"/>
    </row>
    <row r="1279" spans="1:6" s="24" customFormat="1" ht="84.6" customHeight="1" x14ac:dyDescent="0.25">
      <c r="A1279" s="36" t="s">
        <v>1986</v>
      </c>
      <c r="B1279" s="37">
        <v>4</v>
      </c>
      <c r="C1279" s="38" t="s">
        <v>180</v>
      </c>
      <c r="D1279" s="39">
        <v>46</v>
      </c>
      <c r="E1279" s="11"/>
      <c r="F1279" s="30"/>
    </row>
    <row r="1280" spans="1:6" s="24" customFormat="1" ht="84.6" customHeight="1" x14ac:dyDescent="0.25">
      <c r="A1280" s="36" t="s">
        <v>1968</v>
      </c>
      <c r="B1280" s="37">
        <v>4</v>
      </c>
      <c r="C1280" s="38" t="s">
        <v>1996</v>
      </c>
      <c r="D1280" s="39">
        <v>42</v>
      </c>
      <c r="E1280" s="11"/>
      <c r="F1280" s="30"/>
    </row>
    <row r="1281" spans="1:6" s="24" customFormat="1" ht="84.6" customHeight="1" x14ac:dyDescent="0.25">
      <c r="A1281" s="36" t="s">
        <v>1966</v>
      </c>
      <c r="B1281" s="37">
        <v>4</v>
      </c>
      <c r="C1281" s="38" t="s">
        <v>1997</v>
      </c>
      <c r="D1281" s="39">
        <v>26</v>
      </c>
      <c r="E1281" s="11"/>
      <c r="F1281" s="30"/>
    </row>
    <row r="1282" spans="1:6" s="24" customFormat="1" ht="84.6" customHeight="1" x14ac:dyDescent="0.25">
      <c r="A1282" s="36" t="s">
        <v>1988</v>
      </c>
      <c r="B1282" s="37">
        <v>4</v>
      </c>
      <c r="C1282" s="38" t="s">
        <v>180</v>
      </c>
      <c r="D1282" s="39">
        <v>10</v>
      </c>
      <c r="E1282" s="11"/>
      <c r="F1282" s="30"/>
    </row>
    <row r="1283" spans="1:6" s="24" customFormat="1" ht="84.6" customHeight="1" x14ac:dyDescent="0.25">
      <c r="A1283" s="36" t="s">
        <v>1998</v>
      </c>
      <c r="B1283" s="37">
        <v>4</v>
      </c>
      <c r="C1283" s="38" t="s">
        <v>180</v>
      </c>
      <c r="D1283" s="39">
        <v>96</v>
      </c>
      <c r="E1283" s="11"/>
      <c r="F1283" s="30"/>
    </row>
    <row r="1284" spans="1:6" s="24" customFormat="1" ht="84.6" customHeight="1" x14ac:dyDescent="0.25">
      <c r="A1284" s="36" t="s">
        <v>1960</v>
      </c>
      <c r="B1284" s="37">
        <v>4</v>
      </c>
      <c r="C1284" s="38" t="s">
        <v>180</v>
      </c>
      <c r="D1284" s="39">
        <v>68</v>
      </c>
      <c r="E1284" s="11"/>
      <c r="F1284" s="30"/>
    </row>
    <row r="1285" spans="1:6" s="24" customFormat="1" ht="84.6" customHeight="1" x14ac:dyDescent="0.25">
      <c r="A1285" s="36" t="s">
        <v>1999</v>
      </c>
      <c r="B1285" s="37">
        <v>4</v>
      </c>
      <c r="C1285" s="38" t="s">
        <v>2000</v>
      </c>
      <c r="D1285" s="39">
        <v>28</v>
      </c>
      <c r="E1285" s="11"/>
      <c r="F1285" s="30"/>
    </row>
    <row r="1286" spans="1:6" s="24" customFormat="1" ht="84.6" customHeight="1" x14ac:dyDescent="0.25">
      <c r="A1286" s="36" t="s">
        <v>1999</v>
      </c>
      <c r="B1286" s="37">
        <v>4</v>
      </c>
      <c r="C1286" s="38" t="s">
        <v>180</v>
      </c>
      <c r="D1286" s="39">
        <v>50</v>
      </c>
      <c r="E1286" s="11"/>
      <c r="F1286" s="30"/>
    </row>
    <row r="1287" spans="1:6" s="24" customFormat="1" ht="84.6" customHeight="1" x14ac:dyDescent="0.25">
      <c r="A1287" s="36" t="s">
        <v>2001</v>
      </c>
      <c r="B1287" s="37">
        <v>4</v>
      </c>
      <c r="C1287" s="38" t="s">
        <v>2002</v>
      </c>
      <c r="D1287" s="39">
        <v>1</v>
      </c>
      <c r="E1287" s="11"/>
      <c r="F1287" s="30"/>
    </row>
    <row r="1288" spans="1:6" s="24" customFormat="1" ht="84.6" customHeight="1" x14ac:dyDescent="0.25">
      <c r="A1288" s="36" t="s">
        <v>2003</v>
      </c>
      <c r="B1288" s="37">
        <v>4</v>
      </c>
      <c r="C1288" s="38" t="s">
        <v>180</v>
      </c>
      <c r="D1288" s="39">
        <v>52</v>
      </c>
      <c r="E1288" s="11"/>
      <c r="F1288" s="30"/>
    </row>
    <row r="1289" spans="1:6" s="24" customFormat="1" ht="84.6" customHeight="1" x14ac:dyDescent="0.25">
      <c r="A1289" s="36" t="s">
        <v>2004</v>
      </c>
      <c r="B1289" s="37">
        <v>4</v>
      </c>
      <c r="C1289" s="38" t="s">
        <v>180</v>
      </c>
      <c r="D1289" s="39">
        <v>90</v>
      </c>
      <c r="E1289" s="11"/>
      <c r="F1289" s="30"/>
    </row>
    <row r="1290" spans="1:6" s="24" customFormat="1" ht="84.6" customHeight="1" x14ac:dyDescent="0.25">
      <c r="A1290" s="36" t="s">
        <v>1966</v>
      </c>
      <c r="B1290" s="37">
        <v>4</v>
      </c>
      <c r="C1290" s="38" t="s">
        <v>180</v>
      </c>
      <c r="D1290" s="39">
        <v>71</v>
      </c>
      <c r="E1290" s="11"/>
      <c r="F1290" s="30"/>
    </row>
    <row r="1291" spans="1:6" s="24" customFormat="1" ht="84.6" customHeight="1" x14ac:dyDescent="0.25">
      <c r="A1291" s="36" t="s">
        <v>1998</v>
      </c>
      <c r="B1291" s="37">
        <v>4</v>
      </c>
      <c r="C1291" s="38" t="s">
        <v>180</v>
      </c>
      <c r="D1291" s="39">
        <v>104</v>
      </c>
      <c r="E1291" s="11"/>
      <c r="F1291" s="30"/>
    </row>
    <row r="1292" spans="1:6" s="24" customFormat="1" ht="84.6" customHeight="1" x14ac:dyDescent="0.25">
      <c r="A1292" s="36" t="s">
        <v>1994</v>
      </c>
      <c r="B1292" s="37">
        <v>4</v>
      </c>
      <c r="C1292" s="38" t="s">
        <v>2005</v>
      </c>
      <c r="D1292" s="39">
        <v>21</v>
      </c>
      <c r="E1292" s="11"/>
      <c r="F1292" s="30"/>
    </row>
    <row r="1293" spans="1:6" s="24" customFormat="1" ht="84.6" customHeight="1" x14ac:dyDescent="0.25">
      <c r="A1293" s="36" t="s">
        <v>2006</v>
      </c>
      <c r="B1293" s="37">
        <v>4</v>
      </c>
      <c r="C1293" s="38" t="s">
        <v>180</v>
      </c>
      <c r="D1293" s="39">
        <v>70</v>
      </c>
      <c r="E1293" s="11"/>
      <c r="F1293" s="30"/>
    </row>
    <row r="1294" spans="1:6" s="24" customFormat="1" ht="84.6" customHeight="1" x14ac:dyDescent="0.25">
      <c r="A1294" s="36" t="s">
        <v>1954</v>
      </c>
      <c r="B1294" s="37">
        <v>4</v>
      </c>
      <c r="C1294" s="38" t="s">
        <v>180</v>
      </c>
      <c r="D1294" s="39">
        <v>15</v>
      </c>
      <c r="E1294" s="11"/>
      <c r="F1294" s="30"/>
    </row>
    <row r="1295" spans="1:6" s="24" customFormat="1" ht="84.6" customHeight="1" x14ac:dyDescent="0.25">
      <c r="A1295" s="36" t="s">
        <v>1966</v>
      </c>
      <c r="B1295" s="37">
        <v>4</v>
      </c>
      <c r="C1295" s="38" t="s">
        <v>2007</v>
      </c>
      <c r="D1295" s="39">
        <v>60</v>
      </c>
      <c r="E1295" s="11"/>
      <c r="F1295" s="30"/>
    </row>
    <row r="1296" spans="1:6" s="24" customFormat="1" ht="84.6" customHeight="1" x14ac:dyDescent="0.25">
      <c r="A1296" s="36" t="s">
        <v>1966</v>
      </c>
      <c r="B1296" s="37">
        <v>4</v>
      </c>
      <c r="C1296" s="38" t="s">
        <v>226</v>
      </c>
      <c r="D1296" s="39">
        <v>50</v>
      </c>
      <c r="E1296" s="11"/>
      <c r="F1296" s="30"/>
    </row>
    <row r="1297" spans="1:6" s="24" customFormat="1" ht="84.6" customHeight="1" x14ac:dyDescent="0.25">
      <c r="A1297" s="36" t="s">
        <v>1937</v>
      </c>
      <c r="B1297" s="37">
        <v>4</v>
      </c>
      <c r="C1297" s="38" t="s">
        <v>180</v>
      </c>
      <c r="D1297" s="39">
        <v>32</v>
      </c>
      <c r="E1297" s="11"/>
      <c r="F1297" s="30"/>
    </row>
    <row r="1298" spans="1:6" s="24" customFormat="1" ht="84.6" customHeight="1" x14ac:dyDescent="0.25">
      <c r="A1298" s="36" t="s">
        <v>1937</v>
      </c>
      <c r="B1298" s="37">
        <v>4</v>
      </c>
      <c r="C1298" s="38" t="s">
        <v>180</v>
      </c>
      <c r="D1298" s="39">
        <v>62</v>
      </c>
      <c r="E1298" s="11"/>
      <c r="F1298" s="30"/>
    </row>
    <row r="1299" spans="1:6" s="24" customFormat="1" ht="84.6" customHeight="1" x14ac:dyDescent="0.25">
      <c r="A1299" s="36" t="s">
        <v>2008</v>
      </c>
      <c r="B1299" s="37">
        <v>4</v>
      </c>
      <c r="C1299" s="38" t="s">
        <v>2009</v>
      </c>
      <c r="D1299" s="39">
        <v>130</v>
      </c>
      <c r="E1299" s="11"/>
      <c r="F1299" s="30"/>
    </row>
    <row r="1300" spans="1:6" s="24" customFormat="1" ht="84.6" customHeight="1" x14ac:dyDescent="0.25">
      <c r="A1300" s="36" t="s">
        <v>2008</v>
      </c>
      <c r="B1300" s="37">
        <v>4</v>
      </c>
      <c r="C1300" s="38" t="s">
        <v>2010</v>
      </c>
      <c r="D1300" s="39">
        <v>67</v>
      </c>
      <c r="E1300" s="11"/>
      <c r="F1300" s="30"/>
    </row>
    <row r="1301" spans="1:6" s="24" customFormat="1" ht="84.6" customHeight="1" x14ac:dyDescent="0.25">
      <c r="A1301" s="36" t="s">
        <v>2011</v>
      </c>
      <c r="B1301" s="37">
        <v>4</v>
      </c>
      <c r="C1301" s="38" t="s">
        <v>2012</v>
      </c>
      <c r="D1301" s="39">
        <v>100</v>
      </c>
      <c r="E1301" s="11"/>
      <c r="F1301" s="30"/>
    </row>
    <row r="1302" spans="1:6" s="24" customFormat="1" ht="84.6" customHeight="1" x14ac:dyDescent="0.25">
      <c r="A1302" s="36" t="s">
        <v>2013</v>
      </c>
      <c r="B1302" s="37">
        <v>4</v>
      </c>
      <c r="C1302" s="38" t="s">
        <v>2014</v>
      </c>
      <c r="D1302" s="39">
        <v>136</v>
      </c>
      <c r="E1302" s="11"/>
      <c r="F1302" s="30"/>
    </row>
    <row r="1303" spans="1:6" s="24" customFormat="1" ht="84.6" customHeight="1" x14ac:dyDescent="0.25">
      <c r="A1303" s="36" t="s">
        <v>2011</v>
      </c>
      <c r="B1303" s="37">
        <v>4</v>
      </c>
      <c r="C1303" s="38" t="s">
        <v>2015</v>
      </c>
      <c r="D1303" s="39">
        <v>55</v>
      </c>
      <c r="E1303" s="11"/>
      <c r="F1303" s="30"/>
    </row>
    <row r="1304" spans="1:6" s="24" customFormat="1" ht="84.6" customHeight="1" x14ac:dyDescent="0.25">
      <c r="A1304" s="36" t="s">
        <v>2011</v>
      </c>
      <c r="B1304" s="37">
        <v>4</v>
      </c>
      <c r="C1304" s="38" t="s">
        <v>2016</v>
      </c>
      <c r="D1304" s="39">
        <v>80</v>
      </c>
      <c r="E1304" s="11"/>
      <c r="F1304" s="30"/>
    </row>
    <row r="1305" spans="1:6" s="24" customFormat="1" ht="84.6" customHeight="1" x14ac:dyDescent="0.25">
      <c r="A1305" s="36" t="s">
        <v>2017</v>
      </c>
      <c r="B1305" s="37">
        <v>4</v>
      </c>
      <c r="C1305" s="38" t="s">
        <v>2018</v>
      </c>
      <c r="D1305" s="39">
        <v>45</v>
      </c>
      <c r="E1305" s="11"/>
      <c r="F1305" s="30"/>
    </row>
    <row r="1306" spans="1:6" s="24" customFormat="1" ht="84.6" customHeight="1" x14ac:dyDescent="0.25">
      <c r="A1306" s="36" t="s">
        <v>2019</v>
      </c>
      <c r="B1306" s="37">
        <v>7</v>
      </c>
      <c r="C1306" s="38" t="s">
        <v>45</v>
      </c>
      <c r="D1306" s="39">
        <v>112</v>
      </c>
      <c r="E1306" s="11"/>
      <c r="F1306" s="30"/>
    </row>
    <row r="1307" spans="1:6" s="24" customFormat="1" ht="84.6" customHeight="1" x14ac:dyDescent="0.25">
      <c r="A1307" s="36" t="s">
        <v>2020</v>
      </c>
      <c r="B1307" s="37">
        <v>3</v>
      </c>
      <c r="C1307" s="38" t="s">
        <v>407</v>
      </c>
      <c r="D1307" s="39">
        <v>65</v>
      </c>
      <c r="E1307" s="11"/>
      <c r="F1307" s="30"/>
    </row>
    <row r="1308" spans="1:6" s="24" customFormat="1" ht="84.6" customHeight="1" x14ac:dyDescent="0.25">
      <c r="A1308" s="36" t="s">
        <v>2021</v>
      </c>
      <c r="B1308" s="37">
        <v>7</v>
      </c>
      <c r="C1308" s="38" t="s">
        <v>45</v>
      </c>
      <c r="D1308" s="39">
        <v>228</v>
      </c>
      <c r="E1308" s="11"/>
      <c r="F1308" s="30"/>
    </row>
    <row r="1309" spans="1:6" s="24" customFormat="1" ht="84.6" customHeight="1" x14ac:dyDescent="0.25">
      <c r="A1309" s="36" t="s">
        <v>2011</v>
      </c>
      <c r="B1309" s="37">
        <v>4</v>
      </c>
      <c r="C1309" s="38" t="s">
        <v>2022</v>
      </c>
      <c r="D1309" s="39">
        <v>50</v>
      </c>
      <c r="E1309" s="11"/>
      <c r="F1309" s="30"/>
    </row>
    <row r="1310" spans="1:6" s="24" customFormat="1" ht="84.6" customHeight="1" x14ac:dyDescent="0.25">
      <c r="A1310" s="36" t="s">
        <v>2011</v>
      </c>
      <c r="B1310" s="37">
        <v>4</v>
      </c>
      <c r="C1310" s="38" t="s">
        <v>2023</v>
      </c>
      <c r="D1310" s="39">
        <v>33</v>
      </c>
      <c r="E1310" s="11"/>
      <c r="F1310" s="30"/>
    </row>
    <row r="1311" spans="1:6" s="24" customFormat="1" ht="84.6" customHeight="1" x14ac:dyDescent="0.25">
      <c r="A1311" s="36" t="s">
        <v>2011</v>
      </c>
      <c r="B1311" s="37">
        <v>4</v>
      </c>
      <c r="C1311" s="38" t="s">
        <v>2024</v>
      </c>
      <c r="D1311" s="39">
        <v>70</v>
      </c>
      <c r="E1311" s="11"/>
      <c r="F1311" s="30"/>
    </row>
    <row r="1312" spans="1:6" s="24" customFormat="1" ht="84.6" customHeight="1" x14ac:dyDescent="0.25">
      <c r="A1312" s="36" t="s">
        <v>2020</v>
      </c>
      <c r="B1312" s="37">
        <v>7</v>
      </c>
      <c r="C1312" s="38" t="s">
        <v>45</v>
      </c>
      <c r="D1312" s="39">
        <v>123</v>
      </c>
      <c r="E1312" s="11"/>
      <c r="F1312" s="30"/>
    </row>
    <row r="1313" spans="1:6" s="24" customFormat="1" ht="84.6" customHeight="1" x14ac:dyDescent="0.25">
      <c r="A1313" s="36" t="s">
        <v>2020</v>
      </c>
      <c r="B1313" s="37">
        <v>9</v>
      </c>
      <c r="C1313" s="38" t="s">
        <v>2025</v>
      </c>
      <c r="D1313" s="39">
        <v>109</v>
      </c>
      <c r="E1313" s="11"/>
      <c r="F1313" s="30"/>
    </row>
    <row r="1314" spans="1:6" s="24" customFormat="1" ht="84.6" customHeight="1" x14ac:dyDescent="0.25">
      <c r="A1314" s="36" t="s">
        <v>2011</v>
      </c>
      <c r="B1314" s="37">
        <v>4</v>
      </c>
      <c r="C1314" s="38" t="s">
        <v>2023</v>
      </c>
      <c r="D1314" s="39">
        <v>60</v>
      </c>
      <c r="E1314" s="11"/>
      <c r="F1314" s="30"/>
    </row>
    <row r="1315" spans="1:6" s="24" customFormat="1" ht="84.6" customHeight="1" x14ac:dyDescent="0.25">
      <c r="A1315" s="36" t="s">
        <v>2026</v>
      </c>
      <c r="B1315" s="37">
        <v>7</v>
      </c>
      <c r="C1315" s="38" t="s">
        <v>45</v>
      </c>
      <c r="D1315" s="39">
        <v>120</v>
      </c>
      <c r="E1315" s="11"/>
      <c r="F1315" s="30"/>
    </row>
    <row r="1316" spans="1:6" s="24" customFormat="1" ht="84.6" customHeight="1" x14ac:dyDescent="0.25">
      <c r="A1316" s="36" t="s">
        <v>2027</v>
      </c>
      <c r="B1316" s="37">
        <v>4</v>
      </c>
      <c r="C1316" s="38" t="s">
        <v>2028</v>
      </c>
      <c r="D1316" s="39">
        <v>28</v>
      </c>
      <c r="E1316" s="11"/>
      <c r="F1316" s="30"/>
    </row>
    <row r="1317" spans="1:6" s="24" customFormat="1" ht="84.6" customHeight="1" x14ac:dyDescent="0.25">
      <c r="A1317" s="36" t="s">
        <v>2011</v>
      </c>
      <c r="B1317" s="37">
        <v>4</v>
      </c>
      <c r="C1317" s="38" t="s">
        <v>2029</v>
      </c>
      <c r="D1317" s="39">
        <v>45</v>
      </c>
      <c r="E1317" s="11"/>
      <c r="F1317" s="30"/>
    </row>
    <row r="1318" spans="1:6" s="24" customFormat="1" ht="84.6" customHeight="1" x14ac:dyDescent="0.25">
      <c r="A1318" s="36" t="s">
        <v>2030</v>
      </c>
      <c r="B1318" s="37">
        <v>7</v>
      </c>
      <c r="C1318" s="38" t="s">
        <v>45</v>
      </c>
      <c r="D1318" s="39">
        <v>129</v>
      </c>
      <c r="E1318" s="11"/>
      <c r="F1318" s="30"/>
    </row>
    <row r="1319" spans="1:6" s="24" customFormat="1" ht="84.6" customHeight="1" x14ac:dyDescent="0.25">
      <c r="A1319" s="36" t="s">
        <v>2030</v>
      </c>
      <c r="B1319" s="37">
        <v>7</v>
      </c>
      <c r="C1319" s="38" t="s">
        <v>45</v>
      </c>
      <c r="D1319" s="39">
        <v>18</v>
      </c>
      <c r="E1319" s="11"/>
      <c r="F1319" s="30"/>
    </row>
    <row r="1320" spans="1:6" s="24" customFormat="1" ht="84.6" customHeight="1" x14ac:dyDescent="0.25">
      <c r="A1320" s="36" t="s">
        <v>2011</v>
      </c>
      <c r="B1320" s="37">
        <v>4</v>
      </c>
      <c r="C1320" s="38" t="s">
        <v>2031</v>
      </c>
      <c r="D1320" s="39">
        <v>30</v>
      </c>
      <c r="E1320" s="11"/>
      <c r="F1320" s="30"/>
    </row>
    <row r="1321" spans="1:6" s="24" customFormat="1" ht="84.6" customHeight="1" x14ac:dyDescent="0.25">
      <c r="A1321" s="36" t="s">
        <v>2032</v>
      </c>
      <c r="B1321" s="37">
        <v>7</v>
      </c>
      <c r="C1321" s="38" t="s">
        <v>45</v>
      </c>
      <c r="D1321" s="39">
        <v>133</v>
      </c>
      <c r="E1321" s="11"/>
      <c r="F1321" s="30"/>
    </row>
    <row r="1322" spans="1:6" s="24" customFormat="1" ht="84.6" customHeight="1" x14ac:dyDescent="0.25">
      <c r="A1322" s="36" t="s">
        <v>2033</v>
      </c>
      <c r="B1322" s="37">
        <v>4</v>
      </c>
      <c r="C1322" s="38" t="s">
        <v>2034</v>
      </c>
      <c r="D1322" s="39">
        <v>99</v>
      </c>
      <c r="E1322" s="11"/>
      <c r="F1322" s="30"/>
    </row>
    <row r="1323" spans="1:6" s="24" customFormat="1" ht="84.6" customHeight="1" x14ac:dyDescent="0.25">
      <c r="A1323" s="36" t="s">
        <v>2011</v>
      </c>
      <c r="B1323" s="37">
        <v>4</v>
      </c>
      <c r="C1323" s="38" t="s">
        <v>2035</v>
      </c>
      <c r="D1323" s="39">
        <v>50</v>
      </c>
      <c r="E1323" s="11"/>
      <c r="F1323" s="30"/>
    </row>
    <row r="1324" spans="1:6" s="24" customFormat="1" ht="84.6" customHeight="1" x14ac:dyDescent="0.25">
      <c r="A1324" s="36" t="s">
        <v>2011</v>
      </c>
      <c r="B1324" s="37">
        <v>4</v>
      </c>
      <c r="C1324" s="38" t="s">
        <v>2036</v>
      </c>
      <c r="D1324" s="39">
        <v>50</v>
      </c>
      <c r="E1324" s="11"/>
      <c r="F1324" s="30"/>
    </row>
    <row r="1325" spans="1:6" s="24" customFormat="1" ht="84.6" customHeight="1" x14ac:dyDescent="0.25">
      <c r="A1325" s="36" t="s">
        <v>2011</v>
      </c>
      <c r="B1325" s="37">
        <v>4</v>
      </c>
      <c r="C1325" s="38" t="s">
        <v>2037</v>
      </c>
      <c r="D1325" s="39">
        <v>38</v>
      </c>
      <c r="E1325" s="11"/>
      <c r="F1325" s="30"/>
    </row>
    <row r="1326" spans="1:6" s="24" customFormat="1" ht="84.6" customHeight="1" x14ac:dyDescent="0.25">
      <c r="A1326" s="36" t="s">
        <v>2038</v>
      </c>
      <c r="B1326" s="37">
        <v>4</v>
      </c>
      <c r="C1326" s="38" t="s">
        <v>180</v>
      </c>
      <c r="D1326" s="39">
        <v>78</v>
      </c>
      <c r="E1326" s="11"/>
      <c r="F1326" s="30"/>
    </row>
    <row r="1327" spans="1:6" s="24" customFormat="1" ht="84.6" customHeight="1" x14ac:dyDescent="0.25">
      <c r="A1327" s="36" t="s">
        <v>2039</v>
      </c>
      <c r="B1327" s="37">
        <v>4</v>
      </c>
      <c r="C1327" s="38" t="s">
        <v>2040</v>
      </c>
      <c r="D1327" s="39">
        <v>92</v>
      </c>
      <c r="E1327" s="11"/>
      <c r="F1327" s="30"/>
    </row>
    <row r="1328" spans="1:6" s="24" customFormat="1" ht="84.6" customHeight="1" x14ac:dyDescent="0.25">
      <c r="A1328" s="36" t="s">
        <v>2041</v>
      </c>
      <c r="B1328" s="37">
        <v>4</v>
      </c>
      <c r="C1328" s="38" t="s">
        <v>2042</v>
      </c>
      <c r="D1328" s="39">
        <v>124</v>
      </c>
      <c r="E1328" s="11"/>
      <c r="F1328" s="30"/>
    </row>
    <row r="1329" spans="1:6" s="24" customFormat="1" ht="84.6" customHeight="1" x14ac:dyDescent="0.25">
      <c r="A1329" s="36" t="s">
        <v>2011</v>
      </c>
      <c r="B1329" s="37">
        <v>4</v>
      </c>
      <c r="C1329" s="38" t="s">
        <v>2043</v>
      </c>
      <c r="D1329" s="39">
        <v>92</v>
      </c>
      <c r="E1329" s="11"/>
      <c r="F1329" s="30"/>
    </row>
    <row r="1330" spans="1:6" s="24" customFormat="1" ht="84.6" customHeight="1" x14ac:dyDescent="0.25">
      <c r="A1330" s="36" t="s">
        <v>2044</v>
      </c>
      <c r="B1330" s="37">
        <v>7</v>
      </c>
      <c r="C1330" s="38" t="s">
        <v>45</v>
      </c>
      <c r="D1330" s="39">
        <v>51</v>
      </c>
      <c r="E1330" s="11"/>
      <c r="F1330" s="30"/>
    </row>
    <row r="1331" spans="1:6" s="24" customFormat="1" ht="21" x14ac:dyDescent="0.25">
      <c r="A1331" s="36" t="s">
        <v>2045</v>
      </c>
      <c r="B1331" s="37">
        <v>7</v>
      </c>
      <c r="C1331" s="38" t="s">
        <v>45</v>
      </c>
      <c r="D1331" s="39">
        <v>120</v>
      </c>
      <c r="E1331" s="11"/>
      <c r="F1331" s="30"/>
    </row>
    <row r="1332" spans="1:6" s="24" customFormat="1" ht="63" x14ac:dyDescent="0.25">
      <c r="A1332" s="36" t="s">
        <v>2011</v>
      </c>
      <c r="B1332" s="37">
        <v>4</v>
      </c>
      <c r="C1332" s="38" t="s">
        <v>2046</v>
      </c>
      <c r="D1332" s="39">
        <v>97</v>
      </c>
      <c r="E1332" s="11"/>
      <c r="F1332" s="30"/>
    </row>
    <row r="1333" spans="1:6" s="24" customFormat="1" ht="84" x14ac:dyDescent="0.25">
      <c r="A1333" s="36" t="s">
        <v>2011</v>
      </c>
      <c r="B1333" s="37">
        <v>4</v>
      </c>
      <c r="C1333" s="38" t="s">
        <v>2047</v>
      </c>
      <c r="D1333" s="39">
        <v>92</v>
      </c>
      <c r="E1333" s="11"/>
      <c r="F1333" s="30"/>
    </row>
    <row r="1334" spans="1:6" s="24" customFormat="1" ht="84" x14ac:dyDescent="0.25">
      <c r="A1334" s="36" t="s">
        <v>2011</v>
      </c>
      <c r="B1334" s="37">
        <v>4</v>
      </c>
      <c r="C1334" s="38" t="s">
        <v>2048</v>
      </c>
      <c r="D1334" s="39">
        <v>50</v>
      </c>
      <c r="E1334" s="11"/>
      <c r="F1334" s="30"/>
    </row>
    <row r="1335" spans="1:6" s="24" customFormat="1" ht="42" x14ac:dyDescent="0.25">
      <c r="A1335" s="36" t="s">
        <v>2049</v>
      </c>
      <c r="B1335" s="37">
        <v>4</v>
      </c>
      <c r="C1335" s="38" t="s">
        <v>609</v>
      </c>
      <c r="D1335" s="39">
        <v>140</v>
      </c>
      <c r="E1335" s="11"/>
      <c r="F1335" s="30"/>
    </row>
    <row r="1336" spans="1:6" s="24" customFormat="1" ht="63" x14ac:dyDescent="0.25">
      <c r="A1336" s="36" t="s">
        <v>2017</v>
      </c>
      <c r="B1336" s="37">
        <v>4</v>
      </c>
      <c r="C1336" s="38" t="s">
        <v>609</v>
      </c>
      <c r="D1336" s="39">
        <v>101</v>
      </c>
      <c r="E1336" s="11"/>
      <c r="F1336" s="30"/>
    </row>
    <row r="1337" spans="1:6" s="24" customFormat="1" ht="42" x14ac:dyDescent="0.25">
      <c r="A1337" s="36" t="s">
        <v>2050</v>
      </c>
      <c r="B1337" s="37">
        <v>4</v>
      </c>
      <c r="C1337" s="38" t="s">
        <v>2051</v>
      </c>
      <c r="D1337" s="39">
        <v>73</v>
      </c>
      <c r="E1337" s="11"/>
      <c r="F1337" s="30"/>
    </row>
    <row r="1338" spans="1:6" s="24" customFormat="1" ht="42" x14ac:dyDescent="0.25">
      <c r="A1338" s="36" t="s">
        <v>2020</v>
      </c>
      <c r="B1338" s="37">
        <v>3</v>
      </c>
      <c r="C1338" s="38" t="s">
        <v>2052</v>
      </c>
      <c r="D1338" s="39">
        <v>32</v>
      </c>
      <c r="E1338" s="11"/>
      <c r="F1338" s="30"/>
    </row>
    <row r="1339" spans="1:6" s="24" customFormat="1" ht="42" x14ac:dyDescent="0.25">
      <c r="A1339" s="36" t="s">
        <v>2020</v>
      </c>
      <c r="B1339" s="37" t="s">
        <v>1083</v>
      </c>
      <c r="C1339" s="38" t="s">
        <v>2053</v>
      </c>
      <c r="D1339" s="39">
        <v>128</v>
      </c>
      <c r="E1339" s="11"/>
      <c r="F1339" s="30"/>
    </row>
    <row r="1340" spans="1:6" s="24" customFormat="1" ht="42" x14ac:dyDescent="0.25">
      <c r="A1340" s="36" t="s">
        <v>2020</v>
      </c>
      <c r="B1340" s="37" t="s">
        <v>1083</v>
      </c>
      <c r="C1340" s="38" t="s">
        <v>2053</v>
      </c>
      <c r="D1340" s="39">
        <v>107</v>
      </c>
      <c r="E1340" s="11"/>
      <c r="F1340" s="30"/>
    </row>
    <row r="1341" spans="1:6" s="24" customFormat="1" ht="42" x14ac:dyDescent="0.25">
      <c r="A1341" s="36" t="s">
        <v>2020</v>
      </c>
      <c r="B1341" s="37" t="s">
        <v>1083</v>
      </c>
      <c r="C1341" s="38" t="s">
        <v>2053</v>
      </c>
      <c r="D1341" s="39">
        <v>107</v>
      </c>
      <c r="E1341" s="11"/>
      <c r="F1341" s="30"/>
    </row>
    <row r="1342" spans="1:6" s="24" customFormat="1" ht="84" x14ac:dyDescent="0.25">
      <c r="A1342" s="36" t="s">
        <v>2044</v>
      </c>
      <c r="B1342" s="37">
        <v>7</v>
      </c>
      <c r="C1342" s="38" t="s">
        <v>45</v>
      </c>
      <c r="D1342" s="39">
        <v>99</v>
      </c>
      <c r="E1342" s="11"/>
      <c r="F1342" s="30"/>
    </row>
    <row r="1343" spans="1:6" s="24" customFormat="1" ht="42" x14ac:dyDescent="0.25">
      <c r="A1343" s="36" t="s">
        <v>2011</v>
      </c>
      <c r="B1343" s="37">
        <v>4</v>
      </c>
      <c r="C1343" s="38" t="s">
        <v>2054</v>
      </c>
      <c r="D1343" s="39">
        <v>98</v>
      </c>
      <c r="E1343" s="11"/>
      <c r="F1343" s="30"/>
    </row>
    <row r="1344" spans="1:6" s="24" customFormat="1" ht="63" x14ac:dyDescent="0.25">
      <c r="A1344" s="36" t="s">
        <v>2021</v>
      </c>
      <c r="B1344" s="37">
        <v>7</v>
      </c>
      <c r="C1344" s="38" t="s">
        <v>45</v>
      </c>
      <c r="D1344" s="39">
        <v>330</v>
      </c>
      <c r="E1344" s="11"/>
      <c r="F1344" s="30"/>
    </row>
    <row r="1345" spans="1:6" s="24" customFormat="1" ht="42" x14ac:dyDescent="0.25">
      <c r="A1345" s="36" t="s">
        <v>2055</v>
      </c>
      <c r="B1345" s="37">
        <v>4</v>
      </c>
      <c r="C1345" s="38" t="s">
        <v>2056</v>
      </c>
      <c r="D1345" s="39">
        <v>139</v>
      </c>
      <c r="E1345" s="11"/>
      <c r="F1345" s="30"/>
    </row>
    <row r="1346" spans="1:6" s="24" customFormat="1" ht="42" x14ac:dyDescent="0.25">
      <c r="A1346" s="36" t="s">
        <v>2057</v>
      </c>
      <c r="B1346" s="37">
        <v>7</v>
      </c>
      <c r="C1346" s="38" t="s">
        <v>45</v>
      </c>
      <c r="D1346" s="39">
        <v>27</v>
      </c>
      <c r="E1346" s="11"/>
      <c r="F1346" s="30"/>
    </row>
    <row r="1347" spans="1:6" s="24" customFormat="1" ht="63" x14ac:dyDescent="0.25">
      <c r="A1347" s="36" t="s">
        <v>2017</v>
      </c>
      <c r="B1347" s="37">
        <v>7</v>
      </c>
      <c r="C1347" s="38" t="s">
        <v>681</v>
      </c>
      <c r="D1347" s="39">
        <v>237</v>
      </c>
      <c r="E1347" s="11"/>
      <c r="F1347" s="30"/>
    </row>
    <row r="1348" spans="1:6" s="24" customFormat="1" ht="42" x14ac:dyDescent="0.25">
      <c r="A1348" s="36" t="s">
        <v>2058</v>
      </c>
      <c r="B1348" s="37">
        <v>7</v>
      </c>
      <c r="C1348" s="38" t="s">
        <v>45</v>
      </c>
      <c r="D1348" s="39">
        <v>112</v>
      </c>
      <c r="E1348" s="11"/>
      <c r="F1348" s="30"/>
    </row>
    <row r="1349" spans="1:6" s="24" customFormat="1" ht="105" x14ac:dyDescent="0.25">
      <c r="A1349" s="36" t="s">
        <v>2011</v>
      </c>
      <c r="B1349" s="37">
        <v>4</v>
      </c>
      <c r="C1349" s="38" t="s">
        <v>2059</v>
      </c>
      <c r="D1349" s="39">
        <v>44</v>
      </c>
      <c r="E1349" s="11"/>
      <c r="F1349" s="30"/>
    </row>
    <row r="1350" spans="1:6" s="24" customFormat="1" ht="42" x14ac:dyDescent="0.25">
      <c r="A1350" s="36" t="s">
        <v>2011</v>
      </c>
      <c r="B1350" s="37">
        <v>4</v>
      </c>
      <c r="C1350" s="38" t="s">
        <v>2060</v>
      </c>
      <c r="D1350" s="39">
        <v>35</v>
      </c>
      <c r="E1350" s="11"/>
      <c r="F1350" s="30"/>
    </row>
    <row r="1351" spans="1:6" s="24" customFormat="1" ht="63" x14ac:dyDescent="0.25">
      <c r="A1351" s="36" t="s">
        <v>2011</v>
      </c>
      <c r="B1351" s="37">
        <v>4</v>
      </c>
      <c r="C1351" s="38" t="s">
        <v>2061</v>
      </c>
      <c r="D1351" s="39">
        <v>40</v>
      </c>
      <c r="E1351" s="11"/>
      <c r="F1351" s="30"/>
    </row>
    <row r="1352" spans="1:6" s="24" customFormat="1" ht="42" x14ac:dyDescent="0.25">
      <c r="A1352" s="36" t="s">
        <v>2011</v>
      </c>
      <c r="B1352" s="37">
        <v>4</v>
      </c>
      <c r="C1352" s="38" t="s">
        <v>2062</v>
      </c>
      <c r="D1352" s="39">
        <v>100</v>
      </c>
      <c r="E1352" s="11"/>
      <c r="F1352" s="30"/>
    </row>
    <row r="1353" spans="1:6" s="24" customFormat="1" ht="42" x14ac:dyDescent="0.25">
      <c r="A1353" s="36" t="s">
        <v>2011</v>
      </c>
      <c r="B1353" s="37">
        <v>4</v>
      </c>
      <c r="C1353" s="38" t="s">
        <v>2063</v>
      </c>
      <c r="D1353" s="39">
        <v>60</v>
      </c>
      <c r="E1353" s="11"/>
      <c r="F1353" s="30"/>
    </row>
    <row r="1354" spans="1:6" s="24" customFormat="1" ht="42" x14ac:dyDescent="0.25">
      <c r="A1354" s="36" t="s">
        <v>2011</v>
      </c>
      <c r="B1354" s="37">
        <v>4</v>
      </c>
      <c r="C1354" s="38" t="s">
        <v>2064</v>
      </c>
      <c r="D1354" s="39">
        <v>80</v>
      </c>
      <c r="E1354" s="11"/>
      <c r="F1354" s="30"/>
    </row>
    <row r="1355" spans="1:6" s="24" customFormat="1" ht="63" x14ac:dyDescent="0.25">
      <c r="A1355" s="36" t="s">
        <v>2011</v>
      </c>
      <c r="B1355" s="37">
        <v>4</v>
      </c>
      <c r="C1355" s="38" t="s">
        <v>2065</v>
      </c>
      <c r="D1355" s="39">
        <v>40</v>
      </c>
      <c r="E1355" s="11"/>
      <c r="F1355" s="30"/>
    </row>
    <row r="1356" spans="1:6" s="24" customFormat="1" ht="63" x14ac:dyDescent="0.25">
      <c r="A1356" s="36" t="s">
        <v>2011</v>
      </c>
      <c r="B1356" s="37">
        <v>4</v>
      </c>
      <c r="C1356" s="38" t="s">
        <v>2065</v>
      </c>
      <c r="D1356" s="39">
        <v>40</v>
      </c>
      <c r="E1356" s="11"/>
      <c r="F1356" s="30"/>
    </row>
    <row r="1357" spans="1:6" s="24" customFormat="1" ht="84" x14ac:dyDescent="0.25">
      <c r="A1357" s="36" t="s">
        <v>2066</v>
      </c>
      <c r="B1357" s="37">
        <v>7</v>
      </c>
      <c r="C1357" s="38" t="s">
        <v>45</v>
      </c>
      <c r="D1357" s="39">
        <v>144</v>
      </c>
      <c r="E1357" s="11"/>
      <c r="F1357" s="30"/>
    </row>
    <row r="1358" spans="1:6" s="24" customFormat="1" ht="42" x14ac:dyDescent="0.25">
      <c r="A1358" s="36" t="s">
        <v>2067</v>
      </c>
      <c r="B1358" s="37">
        <v>7</v>
      </c>
      <c r="C1358" s="38" t="s">
        <v>45</v>
      </c>
      <c r="D1358" s="39">
        <v>253</v>
      </c>
      <c r="E1358" s="11"/>
      <c r="F1358" s="30"/>
    </row>
    <row r="1359" spans="1:6" s="24" customFormat="1" ht="21" x14ac:dyDescent="0.25">
      <c r="A1359" s="36" t="s">
        <v>2068</v>
      </c>
      <c r="B1359" s="37">
        <v>7</v>
      </c>
      <c r="C1359" s="38" t="s">
        <v>45</v>
      </c>
      <c r="D1359" s="39">
        <v>102</v>
      </c>
      <c r="E1359" s="11"/>
      <c r="F1359" s="30"/>
    </row>
    <row r="1360" spans="1:6" s="24" customFormat="1" ht="42" x14ac:dyDescent="0.25">
      <c r="A1360" s="36" t="s">
        <v>2069</v>
      </c>
      <c r="B1360" s="37">
        <v>7</v>
      </c>
      <c r="C1360" s="38" t="s">
        <v>45</v>
      </c>
      <c r="D1360" s="39">
        <v>80</v>
      </c>
      <c r="E1360" s="11"/>
      <c r="F1360" s="30"/>
    </row>
    <row r="1361" spans="1:6" s="24" customFormat="1" ht="63" x14ac:dyDescent="0.25">
      <c r="A1361" s="36" t="s">
        <v>2011</v>
      </c>
      <c r="B1361" s="37">
        <v>4</v>
      </c>
      <c r="C1361" s="38" t="s">
        <v>2070</v>
      </c>
      <c r="D1361" s="39">
        <v>30</v>
      </c>
      <c r="E1361" s="11"/>
      <c r="F1361" s="30"/>
    </row>
    <row r="1362" spans="1:6" s="24" customFormat="1" ht="42" x14ac:dyDescent="0.25">
      <c r="A1362" s="36" t="s">
        <v>2071</v>
      </c>
      <c r="B1362" s="37">
        <v>7</v>
      </c>
      <c r="C1362" s="38" t="s">
        <v>45</v>
      </c>
      <c r="D1362" s="39">
        <v>119</v>
      </c>
      <c r="E1362" s="11"/>
      <c r="F1362" s="30"/>
    </row>
    <row r="1363" spans="1:6" s="24" customFormat="1" ht="63" x14ac:dyDescent="0.25">
      <c r="A1363" s="36" t="s">
        <v>2019</v>
      </c>
      <c r="B1363" s="37">
        <v>4</v>
      </c>
      <c r="C1363" s="38" t="s">
        <v>2072</v>
      </c>
      <c r="D1363" s="39">
        <v>80</v>
      </c>
      <c r="E1363" s="11"/>
      <c r="F1363" s="30"/>
    </row>
    <row r="1364" spans="1:6" s="24" customFormat="1" ht="63" x14ac:dyDescent="0.25">
      <c r="A1364" s="36" t="s">
        <v>2019</v>
      </c>
      <c r="B1364" s="37">
        <v>4</v>
      </c>
      <c r="C1364" s="38" t="s">
        <v>2072</v>
      </c>
      <c r="D1364" s="39">
        <v>40</v>
      </c>
      <c r="E1364" s="11"/>
      <c r="F1364" s="30"/>
    </row>
    <row r="1365" spans="1:6" s="24" customFormat="1" ht="42" x14ac:dyDescent="0.25">
      <c r="A1365" s="36" t="s">
        <v>2011</v>
      </c>
      <c r="B1365" s="37">
        <v>4</v>
      </c>
      <c r="C1365" s="38" t="s">
        <v>2073</v>
      </c>
      <c r="D1365" s="39">
        <v>40</v>
      </c>
      <c r="E1365" s="11"/>
      <c r="F1365" s="30"/>
    </row>
    <row r="1366" spans="1:6" s="24" customFormat="1" ht="42" x14ac:dyDescent="0.25">
      <c r="A1366" s="36" t="s">
        <v>2011</v>
      </c>
      <c r="B1366" s="37">
        <v>4</v>
      </c>
      <c r="C1366" s="38" t="s">
        <v>2074</v>
      </c>
      <c r="D1366" s="39">
        <v>70</v>
      </c>
      <c r="E1366" s="11"/>
      <c r="F1366" s="30"/>
    </row>
    <row r="1367" spans="1:6" s="24" customFormat="1" ht="42" x14ac:dyDescent="0.25">
      <c r="A1367" s="36" t="s">
        <v>2011</v>
      </c>
      <c r="B1367" s="37">
        <v>4</v>
      </c>
      <c r="C1367" s="38" t="s">
        <v>2073</v>
      </c>
      <c r="D1367" s="39">
        <v>40</v>
      </c>
      <c r="E1367" s="11"/>
      <c r="F1367" s="30"/>
    </row>
    <row r="1368" spans="1:6" s="24" customFormat="1" ht="42" x14ac:dyDescent="0.25">
      <c r="A1368" s="36" t="s">
        <v>2011</v>
      </c>
      <c r="B1368" s="37">
        <v>4</v>
      </c>
      <c r="C1368" s="38" t="s">
        <v>2075</v>
      </c>
      <c r="D1368" s="39">
        <v>125</v>
      </c>
      <c r="E1368" s="11"/>
      <c r="F1368" s="30"/>
    </row>
    <row r="1369" spans="1:6" s="24" customFormat="1" ht="42" x14ac:dyDescent="0.25">
      <c r="A1369" s="36" t="s">
        <v>2011</v>
      </c>
      <c r="B1369" s="37">
        <v>4</v>
      </c>
      <c r="C1369" s="38" t="s">
        <v>2076</v>
      </c>
      <c r="D1369" s="39">
        <v>102</v>
      </c>
      <c r="E1369" s="11"/>
      <c r="F1369" s="30"/>
    </row>
    <row r="1370" spans="1:6" s="24" customFormat="1" ht="42" x14ac:dyDescent="0.25">
      <c r="A1370" s="36" t="s">
        <v>2011</v>
      </c>
      <c r="B1370" s="37">
        <v>4</v>
      </c>
      <c r="C1370" s="38" t="s">
        <v>2076</v>
      </c>
      <c r="D1370" s="39">
        <v>72</v>
      </c>
      <c r="E1370" s="11"/>
      <c r="F1370" s="30"/>
    </row>
    <row r="1371" spans="1:6" s="24" customFormat="1" ht="42" x14ac:dyDescent="0.25">
      <c r="A1371" s="36" t="s">
        <v>2011</v>
      </c>
      <c r="B1371" s="37">
        <v>4</v>
      </c>
      <c r="C1371" s="38" t="s">
        <v>2076</v>
      </c>
      <c r="D1371" s="39">
        <v>80</v>
      </c>
      <c r="E1371" s="11"/>
      <c r="F1371" s="30"/>
    </row>
    <row r="1372" spans="1:6" s="24" customFormat="1" ht="42" x14ac:dyDescent="0.25">
      <c r="A1372" s="36" t="s">
        <v>2011</v>
      </c>
      <c r="B1372" s="37">
        <v>4</v>
      </c>
      <c r="C1372" s="38" t="s">
        <v>2076</v>
      </c>
      <c r="D1372" s="39">
        <v>80</v>
      </c>
      <c r="E1372" s="11"/>
      <c r="F1372" s="30"/>
    </row>
    <row r="1373" spans="1:6" s="24" customFormat="1" ht="42" x14ac:dyDescent="0.25">
      <c r="A1373" s="36" t="s">
        <v>2011</v>
      </c>
      <c r="B1373" s="37">
        <v>4</v>
      </c>
      <c r="C1373" s="38" t="s">
        <v>2076</v>
      </c>
      <c r="D1373" s="39">
        <v>73</v>
      </c>
      <c r="E1373" s="11"/>
      <c r="F1373" s="30"/>
    </row>
    <row r="1374" spans="1:6" s="24" customFormat="1" ht="42" x14ac:dyDescent="0.25">
      <c r="A1374" s="36" t="s">
        <v>2011</v>
      </c>
      <c r="B1374" s="37">
        <v>4</v>
      </c>
      <c r="C1374" s="38" t="s">
        <v>2076</v>
      </c>
      <c r="D1374" s="39">
        <v>73</v>
      </c>
      <c r="E1374" s="11"/>
      <c r="F1374" s="30"/>
    </row>
    <row r="1375" spans="1:6" s="24" customFormat="1" ht="84" x14ac:dyDescent="0.25">
      <c r="A1375" s="36" t="s">
        <v>2011</v>
      </c>
      <c r="B1375" s="37">
        <v>4</v>
      </c>
      <c r="C1375" s="38" t="s">
        <v>2077</v>
      </c>
      <c r="D1375" s="39">
        <v>32</v>
      </c>
      <c r="E1375" s="11"/>
      <c r="F1375" s="30"/>
    </row>
    <row r="1376" spans="1:6" s="24" customFormat="1" ht="63" x14ac:dyDescent="0.25">
      <c r="A1376" s="36" t="s">
        <v>2011</v>
      </c>
      <c r="B1376" s="37">
        <v>4</v>
      </c>
      <c r="C1376" s="38" t="s">
        <v>2078</v>
      </c>
      <c r="D1376" s="39">
        <v>50</v>
      </c>
      <c r="E1376" s="11"/>
      <c r="F1376" s="30"/>
    </row>
    <row r="1377" spans="1:6" s="24" customFormat="1" ht="42" x14ac:dyDescent="0.25">
      <c r="A1377" s="36" t="s">
        <v>2011</v>
      </c>
      <c r="B1377" s="37">
        <v>4</v>
      </c>
      <c r="C1377" s="38" t="s">
        <v>2079</v>
      </c>
      <c r="D1377" s="39">
        <v>80</v>
      </c>
      <c r="E1377" s="11"/>
      <c r="F1377" s="30"/>
    </row>
    <row r="1378" spans="1:6" s="24" customFormat="1" ht="42" x14ac:dyDescent="0.25">
      <c r="A1378" s="36" t="s">
        <v>2020</v>
      </c>
      <c r="B1378" s="37">
        <v>9</v>
      </c>
      <c r="C1378" s="38" t="s">
        <v>2080</v>
      </c>
      <c r="D1378" s="39">
        <v>116</v>
      </c>
      <c r="E1378" s="11"/>
      <c r="F1378" s="30"/>
    </row>
    <row r="1379" spans="1:6" s="24" customFormat="1" ht="42" x14ac:dyDescent="0.25">
      <c r="A1379" s="36" t="s">
        <v>2020</v>
      </c>
      <c r="B1379" s="37">
        <v>9</v>
      </c>
      <c r="C1379" s="38" t="s">
        <v>2080</v>
      </c>
      <c r="D1379" s="39">
        <v>116</v>
      </c>
      <c r="E1379" s="11"/>
      <c r="F1379" s="30"/>
    </row>
    <row r="1380" spans="1:6" s="24" customFormat="1" ht="42" x14ac:dyDescent="0.25">
      <c r="A1380" s="36" t="s">
        <v>2020</v>
      </c>
      <c r="B1380" s="37">
        <v>9</v>
      </c>
      <c r="C1380" s="38" t="s">
        <v>2080</v>
      </c>
      <c r="D1380" s="39">
        <v>116</v>
      </c>
      <c r="E1380" s="11"/>
      <c r="F1380" s="30"/>
    </row>
    <row r="1381" spans="1:6" s="24" customFormat="1" ht="63" x14ac:dyDescent="0.25">
      <c r="A1381" s="36" t="s">
        <v>2081</v>
      </c>
      <c r="B1381" s="37" t="s">
        <v>11</v>
      </c>
      <c r="C1381" s="38" t="s">
        <v>2082</v>
      </c>
      <c r="D1381" s="39">
        <v>136</v>
      </c>
      <c r="E1381" s="11"/>
      <c r="F1381" s="30"/>
    </row>
    <row r="1382" spans="1:6" s="24" customFormat="1" ht="105" x14ac:dyDescent="0.25">
      <c r="A1382" s="36" t="s">
        <v>2083</v>
      </c>
      <c r="B1382" s="37">
        <v>4</v>
      </c>
      <c r="C1382" s="38" t="s">
        <v>2084</v>
      </c>
      <c r="D1382" s="39">
        <v>115</v>
      </c>
      <c r="E1382" s="11"/>
      <c r="F1382" s="30"/>
    </row>
    <row r="1383" spans="1:6" s="24" customFormat="1" ht="63" x14ac:dyDescent="0.25">
      <c r="A1383" s="36" t="s">
        <v>2011</v>
      </c>
      <c r="B1383" s="37">
        <v>4</v>
      </c>
      <c r="C1383" s="38" t="s">
        <v>2085</v>
      </c>
      <c r="D1383" s="39">
        <v>25</v>
      </c>
      <c r="E1383" s="11"/>
      <c r="F1383" s="30"/>
    </row>
    <row r="1384" spans="1:6" s="24" customFormat="1" ht="42" x14ac:dyDescent="0.25">
      <c r="A1384" s="36" t="s">
        <v>2011</v>
      </c>
      <c r="B1384" s="37">
        <v>4</v>
      </c>
      <c r="C1384" s="38" t="s">
        <v>2086</v>
      </c>
      <c r="D1384" s="39">
        <v>70</v>
      </c>
      <c r="E1384" s="11"/>
      <c r="F1384" s="30"/>
    </row>
    <row r="1385" spans="1:6" s="24" customFormat="1" ht="63" x14ac:dyDescent="0.25">
      <c r="A1385" s="36" t="s">
        <v>2011</v>
      </c>
      <c r="B1385" s="37">
        <v>4</v>
      </c>
      <c r="C1385" s="38" t="s">
        <v>2087</v>
      </c>
      <c r="D1385" s="39">
        <v>90</v>
      </c>
      <c r="E1385" s="11"/>
      <c r="F1385" s="30"/>
    </row>
    <row r="1386" spans="1:6" s="24" customFormat="1" ht="42" x14ac:dyDescent="0.25">
      <c r="A1386" s="36" t="s">
        <v>2020</v>
      </c>
      <c r="B1386" s="37">
        <v>7</v>
      </c>
      <c r="C1386" s="38" t="s">
        <v>45</v>
      </c>
      <c r="D1386" s="39">
        <v>64</v>
      </c>
      <c r="E1386" s="11"/>
      <c r="F1386" s="30"/>
    </row>
    <row r="1387" spans="1:6" s="24" customFormat="1" ht="42" x14ac:dyDescent="0.25">
      <c r="A1387" s="36" t="s">
        <v>2020</v>
      </c>
      <c r="B1387" s="37">
        <v>7</v>
      </c>
      <c r="C1387" s="38" t="s">
        <v>45</v>
      </c>
      <c r="D1387" s="39">
        <v>64</v>
      </c>
      <c r="E1387" s="11"/>
      <c r="F1387" s="30"/>
    </row>
    <row r="1388" spans="1:6" s="24" customFormat="1" ht="42" x14ac:dyDescent="0.25">
      <c r="A1388" s="36" t="s">
        <v>2088</v>
      </c>
      <c r="B1388" s="37">
        <v>7</v>
      </c>
      <c r="C1388" s="38" t="s">
        <v>2089</v>
      </c>
      <c r="D1388" s="39">
        <v>378</v>
      </c>
      <c r="E1388" s="11"/>
      <c r="F1388" s="30"/>
    </row>
    <row r="1389" spans="1:6" s="24" customFormat="1" ht="42" x14ac:dyDescent="0.25">
      <c r="A1389" s="36" t="s">
        <v>2011</v>
      </c>
      <c r="B1389" s="37">
        <v>4</v>
      </c>
      <c r="C1389" s="38" t="s">
        <v>2090</v>
      </c>
      <c r="D1389" s="39">
        <v>68</v>
      </c>
      <c r="E1389" s="11"/>
      <c r="F1389" s="30"/>
    </row>
    <row r="1390" spans="1:6" s="24" customFormat="1" ht="42" x14ac:dyDescent="0.25">
      <c r="A1390" s="36" t="s">
        <v>2011</v>
      </c>
      <c r="B1390" s="37">
        <v>4</v>
      </c>
      <c r="C1390" s="38" t="s">
        <v>2054</v>
      </c>
      <c r="D1390" s="39">
        <v>90</v>
      </c>
      <c r="E1390" s="11"/>
      <c r="F1390" s="30"/>
    </row>
    <row r="1391" spans="1:6" s="24" customFormat="1" ht="42" x14ac:dyDescent="0.25">
      <c r="A1391" s="36" t="s">
        <v>2055</v>
      </c>
      <c r="B1391" s="37">
        <v>4</v>
      </c>
      <c r="C1391" s="38" t="s">
        <v>2091</v>
      </c>
      <c r="D1391" s="39">
        <v>68</v>
      </c>
      <c r="E1391" s="11"/>
      <c r="F1391" s="30"/>
    </row>
    <row r="1392" spans="1:6" s="24" customFormat="1" ht="63" x14ac:dyDescent="0.25">
      <c r="A1392" s="36" t="s">
        <v>2092</v>
      </c>
      <c r="B1392" s="37" t="s">
        <v>11</v>
      </c>
      <c r="C1392" s="38" t="s">
        <v>2093</v>
      </c>
      <c r="D1392" s="39">
        <v>77</v>
      </c>
      <c r="E1392" s="11"/>
      <c r="F1392" s="30"/>
    </row>
    <row r="1393" spans="1:6" s="24" customFormat="1" ht="63" x14ac:dyDescent="0.25">
      <c r="A1393" s="36" t="s">
        <v>2092</v>
      </c>
      <c r="B1393" s="37" t="s">
        <v>11</v>
      </c>
      <c r="C1393" s="38" t="s">
        <v>2093</v>
      </c>
      <c r="D1393" s="39">
        <v>70</v>
      </c>
      <c r="E1393" s="11"/>
      <c r="F1393" s="30"/>
    </row>
    <row r="1394" spans="1:6" s="24" customFormat="1" ht="63" x14ac:dyDescent="0.25">
      <c r="A1394" s="36" t="s">
        <v>2011</v>
      </c>
      <c r="B1394" s="37">
        <v>4</v>
      </c>
      <c r="C1394" s="38" t="s">
        <v>2094</v>
      </c>
      <c r="D1394" s="39">
        <v>60</v>
      </c>
      <c r="E1394" s="11"/>
      <c r="F1394" s="30"/>
    </row>
    <row r="1395" spans="1:6" s="24" customFormat="1" ht="42" x14ac:dyDescent="0.25">
      <c r="A1395" s="36" t="s">
        <v>2011</v>
      </c>
      <c r="B1395" s="37">
        <v>4</v>
      </c>
      <c r="C1395" s="38" t="s">
        <v>2095</v>
      </c>
      <c r="D1395" s="39">
        <v>35</v>
      </c>
      <c r="E1395" s="11"/>
      <c r="F1395" s="30"/>
    </row>
    <row r="1396" spans="1:6" s="24" customFormat="1" ht="63" x14ac:dyDescent="0.25">
      <c r="A1396" s="36" t="s">
        <v>2011</v>
      </c>
      <c r="B1396" s="37">
        <v>4</v>
      </c>
      <c r="C1396" s="38" t="s">
        <v>2096</v>
      </c>
      <c r="D1396" s="39">
        <v>115</v>
      </c>
      <c r="E1396" s="11"/>
      <c r="F1396" s="30"/>
    </row>
    <row r="1397" spans="1:6" s="24" customFormat="1" ht="105" x14ac:dyDescent="0.25">
      <c r="A1397" s="36" t="s">
        <v>2011</v>
      </c>
      <c r="B1397" s="37">
        <v>4</v>
      </c>
      <c r="C1397" s="38" t="s">
        <v>2097</v>
      </c>
      <c r="D1397" s="39">
        <v>60</v>
      </c>
      <c r="E1397" s="11"/>
      <c r="F1397" s="30"/>
    </row>
    <row r="1398" spans="1:6" s="24" customFormat="1" ht="63" x14ac:dyDescent="0.25">
      <c r="A1398" s="36" t="s">
        <v>2011</v>
      </c>
      <c r="B1398" s="37">
        <v>4</v>
      </c>
      <c r="C1398" s="38" t="s">
        <v>2098</v>
      </c>
      <c r="D1398" s="39">
        <v>50</v>
      </c>
      <c r="E1398" s="11"/>
      <c r="F1398" s="30"/>
    </row>
    <row r="1399" spans="1:6" s="24" customFormat="1" ht="84" x14ac:dyDescent="0.25">
      <c r="A1399" s="36" t="s">
        <v>2066</v>
      </c>
      <c r="B1399" s="37">
        <v>7</v>
      </c>
      <c r="C1399" s="38" t="s">
        <v>45</v>
      </c>
      <c r="D1399" s="39">
        <v>106</v>
      </c>
      <c r="E1399" s="11"/>
      <c r="F1399" s="30"/>
    </row>
    <row r="1400" spans="1:6" s="24" customFormat="1" ht="42" x14ac:dyDescent="0.25">
      <c r="A1400" s="36" t="s">
        <v>2020</v>
      </c>
      <c r="B1400" s="37">
        <v>4</v>
      </c>
      <c r="C1400" s="38" t="s">
        <v>226</v>
      </c>
      <c r="D1400" s="39">
        <v>64</v>
      </c>
      <c r="E1400" s="11"/>
      <c r="F1400" s="30"/>
    </row>
    <row r="1401" spans="1:6" s="24" customFormat="1" ht="42" x14ac:dyDescent="0.25">
      <c r="A1401" s="36" t="s">
        <v>2020</v>
      </c>
      <c r="B1401" s="37">
        <v>4</v>
      </c>
      <c r="C1401" s="38" t="s">
        <v>226</v>
      </c>
      <c r="D1401" s="39">
        <v>49</v>
      </c>
      <c r="E1401" s="11"/>
      <c r="F1401" s="30"/>
    </row>
    <row r="1402" spans="1:6" s="24" customFormat="1" ht="42" x14ac:dyDescent="0.25">
      <c r="A1402" s="36" t="s">
        <v>2020</v>
      </c>
      <c r="B1402" s="37">
        <v>4</v>
      </c>
      <c r="C1402" s="38" t="s">
        <v>226</v>
      </c>
      <c r="D1402" s="39">
        <v>60</v>
      </c>
      <c r="E1402" s="11"/>
      <c r="F1402" s="30"/>
    </row>
    <row r="1403" spans="1:6" s="24" customFormat="1" ht="42" x14ac:dyDescent="0.25">
      <c r="A1403" s="36" t="s">
        <v>2020</v>
      </c>
      <c r="B1403" s="37">
        <v>4</v>
      </c>
      <c r="C1403" s="38" t="s">
        <v>226</v>
      </c>
      <c r="D1403" s="39">
        <v>67</v>
      </c>
      <c r="E1403" s="11"/>
      <c r="F1403" s="30"/>
    </row>
    <row r="1404" spans="1:6" s="24" customFormat="1" ht="63" x14ac:dyDescent="0.25">
      <c r="A1404" s="36" t="s">
        <v>2020</v>
      </c>
      <c r="B1404" s="37">
        <v>4</v>
      </c>
      <c r="C1404" s="38" t="s">
        <v>2099</v>
      </c>
      <c r="D1404" s="39">
        <v>98</v>
      </c>
      <c r="E1404" s="11"/>
      <c r="F1404" s="30"/>
    </row>
    <row r="1405" spans="1:6" s="24" customFormat="1" ht="42" x14ac:dyDescent="0.25">
      <c r="A1405" s="36" t="s">
        <v>2069</v>
      </c>
      <c r="B1405" s="37">
        <v>4</v>
      </c>
      <c r="C1405" s="38" t="s">
        <v>2100</v>
      </c>
      <c r="D1405" s="39">
        <v>23</v>
      </c>
      <c r="E1405" s="11"/>
      <c r="F1405" s="30"/>
    </row>
    <row r="1406" spans="1:6" s="24" customFormat="1" ht="42" x14ac:dyDescent="0.25">
      <c r="A1406" s="36" t="s">
        <v>2041</v>
      </c>
      <c r="B1406" s="37">
        <v>4</v>
      </c>
      <c r="C1406" s="38" t="s">
        <v>2101</v>
      </c>
      <c r="D1406" s="39">
        <v>91</v>
      </c>
      <c r="E1406" s="11"/>
      <c r="F1406" s="30"/>
    </row>
    <row r="1407" spans="1:6" s="24" customFormat="1" ht="63" x14ac:dyDescent="0.25">
      <c r="A1407" s="36" t="s">
        <v>2102</v>
      </c>
      <c r="B1407" s="37">
        <v>4</v>
      </c>
      <c r="C1407" s="38" t="s">
        <v>2103</v>
      </c>
      <c r="D1407" s="39">
        <v>149</v>
      </c>
      <c r="E1407" s="11"/>
      <c r="F1407" s="30"/>
    </row>
    <row r="1408" spans="1:6" s="24" customFormat="1" ht="63" x14ac:dyDescent="0.25">
      <c r="A1408" s="36" t="s">
        <v>2011</v>
      </c>
      <c r="B1408" s="37">
        <v>4</v>
      </c>
      <c r="C1408" s="38" t="s">
        <v>2104</v>
      </c>
      <c r="D1408" s="39">
        <v>90</v>
      </c>
      <c r="E1408" s="11"/>
      <c r="F1408" s="30"/>
    </row>
    <row r="1409" spans="1:6" s="24" customFormat="1" ht="63" x14ac:dyDescent="0.25">
      <c r="A1409" s="36" t="s">
        <v>2105</v>
      </c>
      <c r="B1409" s="37" t="s">
        <v>11</v>
      </c>
      <c r="C1409" s="38" t="s">
        <v>2106</v>
      </c>
      <c r="D1409" s="39">
        <v>258</v>
      </c>
      <c r="E1409" s="11"/>
      <c r="F1409" s="30"/>
    </row>
    <row r="1410" spans="1:6" s="24" customFormat="1" ht="42" x14ac:dyDescent="0.25">
      <c r="A1410" s="36" t="s">
        <v>2107</v>
      </c>
      <c r="B1410" s="37">
        <v>4</v>
      </c>
      <c r="C1410" s="38" t="s">
        <v>2108</v>
      </c>
      <c r="D1410" s="39">
        <v>13</v>
      </c>
      <c r="E1410" s="11"/>
      <c r="F1410" s="30"/>
    </row>
    <row r="1411" spans="1:6" s="24" customFormat="1" ht="21" x14ac:dyDescent="0.25">
      <c r="A1411" s="36" t="s">
        <v>2109</v>
      </c>
      <c r="B1411" s="37">
        <v>7</v>
      </c>
      <c r="C1411" s="38" t="s">
        <v>2110</v>
      </c>
      <c r="D1411" s="39">
        <v>140</v>
      </c>
      <c r="E1411" s="11"/>
      <c r="F1411" s="30"/>
    </row>
    <row r="1412" spans="1:6" s="24" customFormat="1" ht="42" x14ac:dyDescent="0.25">
      <c r="A1412" s="36" t="s">
        <v>2111</v>
      </c>
      <c r="B1412" s="37">
        <v>7</v>
      </c>
      <c r="C1412" s="38" t="s">
        <v>2112</v>
      </c>
      <c r="D1412" s="39">
        <v>221</v>
      </c>
      <c r="E1412" s="11"/>
      <c r="F1412" s="30"/>
    </row>
    <row r="1413" spans="1:6" s="24" customFormat="1" ht="42" x14ac:dyDescent="0.25">
      <c r="A1413" s="36" t="s">
        <v>2113</v>
      </c>
      <c r="B1413" s="37">
        <v>7</v>
      </c>
      <c r="C1413" s="38" t="s">
        <v>2112</v>
      </c>
      <c r="D1413" s="39">
        <v>81</v>
      </c>
      <c r="E1413" s="11"/>
      <c r="F1413" s="30"/>
    </row>
    <row r="1414" spans="1:6" s="24" customFormat="1" ht="42" x14ac:dyDescent="0.25">
      <c r="A1414" s="36" t="s">
        <v>2114</v>
      </c>
      <c r="B1414" s="37">
        <v>7</v>
      </c>
      <c r="C1414" s="38" t="s">
        <v>2115</v>
      </c>
      <c r="D1414" s="39">
        <v>68</v>
      </c>
      <c r="E1414" s="11"/>
      <c r="F1414" s="30"/>
    </row>
    <row r="1415" spans="1:6" s="24" customFormat="1" ht="63" x14ac:dyDescent="0.25">
      <c r="A1415" s="36" t="s">
        <v>2116</v>
      </c>
      <c r="B1415" s="37">
        <v>4</v>
      </c>
      <c r="C1415" s="38" t="s">
        <v>2117</v>
      </c>
      <c r="D1415" s="39">
        <v>39</v>
      </c>
      <c r="E1415" s="11"/>
      <c r="F1415" s="30"/>
    </row>
    <row r="1416" spans="1:6" s="24" customFormat="1" ht="63" x14ac:dyDescent="0.25">
      <c r="A1416" s="36" t="s">
        <v>2118</v>
      </c>
      <c r="B1416" s="37">
        <v>4</v>
      </c>
      <c r="C1416" s="38" t="s">
        <v>2119</v>
      </c>
      <c r="D1416" s="39">
        <v>128</v>
      </c>
      <c r="E1416" s="11"/>
      <c r="F1416" s="30"/>
    </row>
    <row r="1417" spans="1:6" s="24" customFormat="1" ht="42" x14ac:dyDescent="0.25">
      <c r="A1417" s="36" t="s">
        <v>2120</v>
      </c>
      <c r="B1417" s="37">
        <v>7</v>
      </c>
      <c r="C1417" s="38" t="s">
        <v>2110</v>
      </c>
      <c r="D1417" s="39">
        <v>171</v>
      </c>
      <c r="E1417" s="11"/>
      <c r="F1417" s="30"/>
    </row>
    <row r="1418" spans="1:6" s="24" customFormat="1" ht="42" x14ac:dyDescent="0.25">
      <c r="A1418" s="36" t="s">
        <v>2121</v>
      </c>
      <c r="B1418" s="37">
        <v>4</v>
      </c>
      <c r="C1418" s="38" t="s">
        <v>2122</v>
      </c>
      <c r="D1418" s="39">
        <v>74</v>
      </c>
      <c r="E1418" s="11"/>
      <c r="F1418" s="30"/>
    </row>
    <row r="1419" spans="1:6" s="24" customFormat="1" ht="63" x14ac:dyDescent="0.25">
      <c r="A1419" s="36" t="s">
        <v>2123</v>
      </c>
      <c r="B1419" s="37">
        <v>7</v>
      </c>
      <c r="C1419" s="38" t="s">
        <v>2112</v>
      </c>
      <c r="D1419" s="39">
        <v>81</v>
      </c>
      <c r="E1419" s="11"/>
      <c r="F1419" s="30"/>
    </row>
    <row r="1420" spans="1:6" s="24" customFormat="1" ht="63" x14ac:dyDescent="0.25">
      <c r="A1420" s="36" t="s">
        <v>2123</v>
      </c>
      <c r="B1420" s="37">
        <v>7</v>
      </c>
      <c r="C1420" s="38" t="s">
        <v>2112</v>
      </c>
      <c r="D1420" s="39">
        <v>209</v>
      </c>
      <c r="E1420" s="11"/>
      <c r="F1420" s="30"/>
    </row>
    <row r="1421" spans="1:6" s="24" customFormat="1" ht="42" x14ac:dyDescent="0.25">
      <c r="A1421" s="36" t="s">
        <v>2124</v>
      </c>
      <c r="B1421" s="37">
        <v>3</v>
      </c>
      <c r="C1421" s="38" t="s">
        <v>2125</v>
      </c>
      <c r="D1421" s="39">
        <v>145</v>
      </c>
      <c r="E1421" s="11"/>
      <c r="F1421" s="30"/>
    </row>
    <row r="1422" spans="1:6" s="24" customFormat="1" ht="63" x14ac:dyDescent="0.25">
      <c r="A1422" s="36" t="s">
        <v>2126</v>
      </c>
      <c r="B1422" s="37">
        <v>4</v>
      </c>
      <c r="C1422" s="38" t="s">
        <v>2127</v>
      </c>
      <c r="D1422" s="39">
        <v>60</v>
      </c>
      <c r="E1422" s="11"/>
      <c r="F1422" s="30"/>
    </row>
    <row r="1423" spans="1:6" s="24" customFormat="1" ht="42" x14ac:dyDescent="0.25">
      <c r="A1423" s="36" t="s">
        <v>2109</v>
      </c>
      <c r="B1423" s="37">
        <v>4</v>
      </c>
      <c r="C1423" s="38" t="s">
        <v>2128</v>
      </c>
      <c r="D1423" s="39">
        <v>45</v>
      </c>
      <c r="E1423" s="11"/>
      <c r="F1423" s="30"/>
    </row>
    <row r="1424" spans="1:6" s="24" customFormat="1" ht="63" x14ac:dyDescent="0.25">
      <c r="A1424" s="36" t="s">
        <v>2116</v>
      </c>
      <c r="B1424" s="37">
        <v>4</v>
      </c>
      <c r="C1424" s="38" t="s">
        <v>2129</v>
      </c>
      <c r="D1424" s="39">
        <v>28</v>
      </c>
      <c r="E1424" s="11"/>
      <c r="F1424" s="30"/>
    </row>
    <row r="1425" spans="1:6" s="24" customFormat="1" ht="42" x14ac:dyDescent="0.25">
      <c r="A1425" s="36" t="s">
        <v>2130</v>
      </c>
      <c r="B1425" s="37">
        <v>4</v>
      </c>
      <c r="C1425" s="38" t="s">
        <v>2131</v>
      </c>
      <c r="D1425" s="39">
        <v>68</v>
      </c>
      <c r="E1425" s="11"/>
      <c r="F1425" s="30"/>
    </row>
    <row r="1426" spans="1:6" s="24" customFormat="1" ht="42" x14ac:dyDescent="0.25">
      <c r="A1426" s="36" t="s">
        <v>2132</v>
      </c>
      <c r="B1426" s="37">
        <v>7</v>
      </c>
      <c r="C1426" s="38" t="s">
        <v>2133</v>
      </c>
      <c r="D1426" s="39">
        <v>125</v>
      </c>
      <c r="E1426" s="11"/>
      <c r="F1426" s="30"/>
    </row>
    <row r="1427" spans="1:6" s="24" customFormat="1" ht="42" x14ac:dyDescent="0.25">
      <c r="A1427" s="36" t="s">
        <v>2111</v>
      </c>
      <c r="B1427" s="37">
        <v>7</v>
      </c>
      <c r="C1427" s="38" t="s">
        <v>2112</v>
      </c>
      <c r="D1427" s="39">
        <v>63</v>
      </c>
      <c r="E1427" s="11"/>
      <c r="F1427" s="30"/>
    </row>
    <row r="1428" spans="1:6" s="24" customFormat="1" ht="63" x14ac:dyDescent="0.25">
      <c r="A1428" s="36" t="s">
        <v>2134</v>
      </c>
      <c r="B1428" s="37">
        <v>4</v>
      </c>
      <c r="C1428" s="38" t="s">
        <v>2135</v>
      </c>
      <c r="D1428" s="39">
        <v>56</v>
      </c>
      <c r="E1428" s="11"/>
      <c r="F1428" s="30"/>
    </row>
    <row r="1429" spans="1:6" s="24" customFormat="1" ht="42" x14ac:dyDescent="0.25">
      <c r="A1429" s="36" t="s">
        <v>2136</v>
      </c>
      <c r="B1429" s="37">
        <v>4</v>
      </c>
      <c r="C1429" s="38" t="s">
        <v>2137</v>
      </c>
      <c r="D1429" s="39">
        <v>127</v>
      </c>
      <c r="E1429" s="11"/>
      <c r="F1429" s="30"/>
    </row>
    <row r="1430" spans="1:6" s="24" customFormat="1" ht="42" x14ac:dyDescent="0.25">
      <c r="A1430" s="36" t="s">
        <v>2124</v>
      </c>
      <c r="B1430" s="37">
        <v>3</v>
      </c>
      <c r="C1430" s="38" t="s">
        <v>2138</v>
      </c>
      <c r="D1430" s="39">
        <v>158</v>
      </c>
      <c r="E1430" s="11"/>
      <c r="F1430" s="30"/>
    </row>
    <row r="1431" spans="1:6" s="24" customFormat="1" ht="21" x14ac:dyDescent="0.25">
      <c r="A1431" s="36" t="s">
        <v>2109</v>
      </c>
      <c r="B1431" s="37">
        <v>7</v>
      </c>
      <c r="C1431" s="38" t="s">
        <v>681</v>
      </c>
      <c r="D1431" s="39">
        <v>143</v>
      </c>
      <c r="E1431" s="11"/>
      <c r="F1431" s="30"/>
    </row>
    <row r="1432" spans="1:6" s="24" customFormat="1" ht="42" x14ac:dyDescent="0.25">
      <c r="A1432" s="36" t="s">
        <v>2124</v>
      </c>
      <c r="B1432" s="37">
        <v>3</v>
      </c>
      <c r="C1432" s="38" t="s">
        <v>2139</v>
      </c>
      <c r="D1432" s="39">
        <v>175</v>
      </c>
      <c r="E1432" s="11"/>
      <c r="F1432" s="30"/>
    </row>
    <row r="1433" spans="1:6" s="24" customFormat="1" ht="42" x14ac:dyDescent="0.25">
      <c r="A1433" s="36" t="s">
        <v>2140</v>
      </c>
      <c r="B1433" s="37">
        <v>4</v>
      </c>
      <c r="C1433" s="38" t="s">
        <v>2141</v>
      </c>
      <c r="D1433" s="39">
        <v>103</v>
      </c>
      <c r="E1433" s="11"/>
      <c r="F1433" s="30"/>
    </row>
    <row r="1434" spans="1:6" s="24" customFormat="1" ht="63" x14ac:dyDescent="0.25">
      <c r="A1434" s="36" t="s">
        <v>2142</v>
      </c>
      <c r="B1434" s="37">
        <v>4</v>
      </c>
      <c r="C1434" s="38" t="s">
        <v>2143</v>
      </c>
      <c r="D1434" s="39">
        <v>72</v>
      </c>
      <c r="E1434" s="11"/>
      <c r="F1434" s="30"/>
    </row>
    <row r="1435" spans="1:6" s="24" customFormat="1" ht="63" x14ac:dyDescent="0.25">
      <c r="A1435" s="36" t="s">
        <v>2144</v>
      </c>
      <c r="B1435" s="37">
        <v>4</v>
      </c>
      <c r="C1435" s="38" t="s">
        <v>2145</v>
      </c>
      <c r="D1435" s="39">
        <v>40</v>
      </c>
      <c r="E1435" s="11"/>
      <c r="F1435" s="30"/>
    </row>
    <row r="1436" spans="1:6" s="24" customFormat="1" ht="42" x14ac:dyDescent="0.25">
      <c r="A1436" s="36" t="s">
        <v>2146</v>
      </c>
      <c r="B1436" s="37">
        <v>4</v>
      </c>
      <c r="C1436" s="38" t="s">
        <v>2147</v>
      </c>
      <c r="D1436" s="39">
        <v>65</v>
      </c>
      <c r="E1436" s="11"/>
      <c r="F1436" s="30"/>
    </row>
    <row r="1437" spans="1:6" s="24" customFormat="1" ht="63" x14ac:dyDescent="0.25">
      <c r="A1437" s="36" t="s">
        <v>2121</v>
      </c>
      <c r="B1437" s="37">
        <v>4</v>
      </c>
      <c r="C1437" s="38" t="s">
        <v>2148</v>
      </c>
      <c r="D1437" s="39">
        <v>19</v>
      </c>
      <c r="E1437" s="11"/>
      <c r="F1437" s="30"/>
    </row>
    <row r="1438" spans="1:6" s="24" customFormat="1" ht="63" x14ac:dyDescent="0.25">
      <c r="A1438" s="36" t="s">
        <v>2149</v>
      </c>
      <c r="B1438" s="37">
        <v>4</v>
      </c>
      <c r="C1438" s="38" t="s">
        <v>2150</v>
      </c>
      <c r="D1438" s="39">
        <v>118</v>
      </c>
      <c r="E1438" s="11"/>
      <c r="F1438" s="30"/>
    </row>
    <row r="1439" spans="1:6" s="24" customFormat="1" ht="63" x14ac:dyDescent="0.25">
      <c r="A1439" s="36" t="s">
        <v>2151</v>
      </c>
      <c r="B1439" s="37">
        <v>7</v>
      </c>
      <c r="C1439" s="38" t="s">
        <v>2110</v>
      </c>
      <c r="D1439" s="39">
        <v>78</v>
      </c>
      <c r="E1439" s="11"/>
      <c r="F1439" s="30"/>
    </row>
    <row r="1440" spans="1:6" s="24" customFormat="1" ht="42" x14ac:dyDescent="0.25">
      <c r="A1440" s="36" t="s">
        <v>2152</v>
      </c>
      <c r="B1440" s="37">
        <v>4</v>
      </c>
      <c r="C1440" s="38" t="s">
        <v>2153</v>
      </c>
      <c r="D1440" s="39">
        <v>62</v>
      </c>
      <c r="E1440" s="11"/>
      <c r="F1440" s="30"/>
    </row>
    <row r="1441" spans="1:6" s="24" customFormat="1" ht="42" x14ac:dyDescent="0.25">
      <c r="A1441" s="36" t="s">
        <v>2154</v>
      </c>
      <c r="B1441" s="37">
        <v>4</v>
      </c>
      <c r="C1441" s="38" t="s">
        <v>2155</v>
      </c>
      <c r="D1441" s="39">
        <v>124</v>
      </c>
      <c r="E1441" s="11"/>
      <c r="F1441" s="30"/>
    </row>
    <row r="1442" spans="1:6" s="24" customFormat="1" ht="21" x14ac:dyDescent="0.25">
      <c r="A1442" s="36" t="s">
        <v>2154</v>
      </c>
      <c r="B1442" s="37">
        <v>7</v>
      </c>
      <c r="C1442" s="38" t="s">
        <v>45</v>
      </c>
      <c r="D1442" s="39">
        <v>154</v>
      </c>
      <c r="E1442" s="11"/>
      <c r="F1442" s="30"/>
    </row>
    <row r="1443" spans="1:6" s="24" customFormat="1" ht="42" x14ac:dyDescent="0.25">
      <c r="A1443" s="36" t="s">
        <v>2154</v>
      </c>
      <c r="B1443" s="37">
        <v>4</v>
      </c>
      <c r="C1443" s="38" t="s">
        <v>2156</v>
      </c>
      <c r="D1443" s="39">
        <v>147</v>
      </c>
      <c r="E1443" s="11"/>
      <c r="F1443" s="30"/>
    </row>
    <row r="1444" spans="1:6" s="24" customFormat="1" ht="84" x14ac:dyDescent="0.25">
      <c r="A1444" s="36" t="s">
        <v>2157</v>
      </c>
      <c r="B1444" s="37">
        <v>4</v>
      </c>
      <c r="C1444" s="38" t="s">
        <v>2158</v>
      </c>
      <c r="D1444" s="39">
        <v>68</v>
      </c>
      <c r="E1444" s="11"/>
      <c r="F1444" s="30"/>
    </row>
    <row r="1445" spans="1:6" s="24" customFormat="1" ht="42" x14ac:dyDescent="0.25">
      <c r="A1445" s="36" t="s">
        <v>2159</v>
      </c>
      <c r="B1445" s="37">
        <v>4</v>
      </c>
      <c r="C1445" s="38" t="s">
        <v>2160</v>
      </c>
      <c r="D1445" s="39">
        <v>79</v>
      </c>
      <c r="E1445" s="11"/>
      <c r="F1445" s="30"/>
    </row>
    <row r="1446" spans="1:6" s="24" customFormat="1" ht="42" x14ac:dyDescent="0.25">
      <c r="A1446" s="36" t="s">
        <v>2159</v>
      </c>
      <c r="B1446" s="37">
        <v>4</v>
      </c>
      <c r="C1446" s="38" t="s">
        <v>2161</v>
      </c>
      <c r="D1446" s="39">
        <v>122</v>
      </c>
      <c r="E1446" s="11"/>
      <c r="F1446" s="30"/>
    </row>
    <row r="1447" spans="1:6" s="24" customFormat="1" ht="63" x14ac:dyDescent="0.25">
      <c r="A1447" s="36" t="s">
        <v>2162</v>
      </c>
      <c r="B1447" s="37">
        <v>4</v>
      </c>
      <c r="C1447" s="38" t="s">
        <v>2163</v>
      </c>
      <c r="D1447" s="39">
        <v>92</v>
      </c>
      <c r="E1447" s="11"/>
      <c r="F1447" s="30"/>
    </row>
    <row r="1448" spans="1:6" s="24" customFormat="1" ht="84" x14ac:dyDescent="0.25">
      <c r="A1448" s="36" t="s">
        <v>2164</v>
      </c>
      <c r="B1448" s="37">
        <v>7</v>
      </c>
      <c r="C1448" s="38" t="s">
        <v>2112</v>
      </c>
      <c r="D1448" s="39">
        <v>152</v>
      </c>
      <c r="E1448" s="11"/>
      <c r="F1448" s="30"/>
    </row>
    <row r="1449" spans="1:6" s="24" customFormat="1" ht="42" x14ac:dyDescent="0.25">
      <c r="A1449" s="36" t="s">
        <v>2124</v>
      </c>
      <c r="B1449" s="37">
        <v>3</v>
      </c>
      <c r="C1449" s="38" t="s">
        <v>2165</v>
      </c>
      <c r="D1449" s="39">
        <v>295</v>
      </c>
      <c r="E1449" s="11"/>
      <c r="F1449" s="30"/>
    </row>
    <row r="1450" spans="1:6" s="24" customFormat="1" ht="42" x14ac:dyDescent="0.25">
      <c r="A1450" s="36" t="s">
        <v>2166</v>
      </c>
      <c r="B1450" s="37">
        <v>4</v>
      </c>
      <c r="C1450" s="38" t="s">
        <v>2167</v>
      </c>
      <c r="D1450" s="39">
        <v>55</v>
      </c>
      <c r="E1450" s="11"/>
      <c r="F1450" s="30"/>
    </row>
    <row r="1451" spans="1:6" s="24" customFormat="1" ht="63" x14ac:dyDescent="0.25">
      <c r="A1451" s="36" t="s">
        <v>2168</v>
      </c>
      <c r="B1451" s="37">
        <v>4</v>
      </c>
      <c r="C1451" s="38" t="s">
        <v>2169</v>
      </c>
      <c r="D1451" s="39">
        <v>63</v>
      </c>
      <c r="E1451" s="11"/>
      <c r="F1451" s="30"/>
    </row>
    <row r="1452" spans="1:6" s="24" customFormat="1" ht="63" x14ac:dyDescent="0.25">
      <c r="A1452" s="36" t="s">
        <v>2170</v>
      </c>
      <c r="B1452" s="37">
        <v>7</v>
      </c>
      <c r="C1452" s="38" t="s">
        <v>2171</v>
      </c>
      <c r="D1452" s="39">
        <v>484</v>
      </c>
      <c r="E1452" s="11"/>
      <c r="F1452" s="30"/>
    </row>
    <row r="1453" spans="1:6" s="24" customFormat="1" ht="42" x14ac:dyDescent="0.25">
      <c r="A1453" s="36" t="s">
        <v>2172</v>
      </c>
      <c r="B1453" s="37">
        <v>4</v>
      </c>
      <c r="C1453" s="38" t="s">
        <v>2173</v>
      </c>
      <c r="D1453" s="39">
        <v>110</v>
      </c>
      <c r="E1453" s="11"/>
      <c r="F1453" s="30"/>
    </row>
    <row r="1454" spans="1:6" s="24" customFormat="1" ht="42" x14ac:dyDescent="0.25">
      <c r="A1454" s="36" t="s">
        <v>2113</v>
      </c>
      <c r="B1454" s="37">
        <v>4</v>
      </c>
      <c r="C1454" s="38" t="s">
        <v>2174</v>
      </c>
      <c r="D1454" s="39">
        <v>60</v>
      </c>
      <c r="E1454" s="11"/>
      <c r="F1454" s="30"/>
    </row>
    <row r="1455" spans="1:6" s="24" customFormat="1" ht="84" x14ac:dyDescent="0.25">
      <c r="A1455" s="36" t="s">
        <v>2175</v>
      </c>
      <c r="B1455" s="37">
        <v>7</v>
      </c>
      <c r="C1455" s="38" t="s">
        <v>2176</v>
      </c>
      <c r="D1455" s="39">
        <v>135</v>
      </c>
      <c r="E1455" s="11"/>
      <c r="F1455" s="30"/>
    </row>
    <row r="1456" spans="1:6" s="24" customFormat="1" ht="42" x14ac:dyDescent="0.25">
      <c r="A1456" s="36" t="s">
        <v>2177</v>
      </c>
      <c r="B1456" s="37">
        <v>4</v>
      </c>
      <c r="C1456" s="38" t="s">
        <v>2178</v>
      </c>
      <c r="D1456" s="39">
        <v>112</v>
      </c>
      <c r="E1456" s="11"/>
      <c r="F1456" s="30"/>
    </row>
    <row r="1457" spans="1:6" s="24" customFormat="1" ht="84" x14ac:dyDescent="0.25">
      <c r="A1457" s="36" t="s">
        <v>2179</v>
      </c>
      <c r="B1457" s="37">
        <v>4</v>
      </c>
      <c r="C1457" s="38" t="s">
        <v>2180</v>
      </c>
      <c r="D1457" s="39">
        <v>182</v>
      </c>
      <c r="E1457" s="11"/>
      <c r="F1457" s="30"/>
    </row>
    <row r="1458" spans="1:6" s="24" customFormat="1" ht="63" x14ac:dyDescent="0.25">
      <c r="A1458" s="36" t="s">
        <v>2181</v>
      </c>
      <c r="B1458" s="37">
        <v>4</v>
      </c>
      <c r="C1458" s="38" t="s">
        <v>2182</v>
      </c>
      <c r="D1458" s="39">
        <v>60</v>
      </c>
      <c r="E1458" s="11"/>
      <c r="F1458" s="30"/>
    </row>
    <row r="1459" spans="1:6" s="24" customFormat="1" ht="42" x14ac:dyDescent="0.25">
      <c r="A1459" s="36" t="s">
        <v>2183</v>
      </c>
      <c r="B1459" s="37">
        <v>4</v>
      </c>
      <c r="C1459" s="38" t="s">
        <v>2184</v>
      </c>
      <c r="D1459" s="39">
        <v>80</v>
      </c>
      <c r="E1459" s="11"/>
      <c r="F1459" s="30"/>
    </row>
    <row r="1460" spans="1:6" s="24" customFormat="1" ht="84" x14ac:dyDescent="0.25">
      <c r="A1460" s="36" t="s">
        <v>2185</v>
      </c>
      <c r="B1460" s="37">
        <v>4</v>
      </c>
      <c r="C1460" s="38" t="s">
        <v>2186</v>
      </c>
      <c r="D1460" s="39">
        <v>145</v>
      </c>
      <c r="E1460" s="11"/>
      <c r="F1460" s="30"/>
    </row>
    <row r="1461" spans="1:6" s="24" customFormat="1" ht="63" x14ac:dyDescent="0.25">
      <c r="A1461" s="36" t="s">
        <v>2181</v>
      </c>
      <c r="B1461" s="37">
        <v>4</v>
      </c>
      <c r="C1461" s="38" t="s">
        <v>2187</v>
      </c>
      <c r="D1461" s="39">
        <v>70</v>
      </c>
      <c r="E1461" s="11"/>
      <c r="F1461" s="30"/>
    </row>
    <row r="1462" spans="1:6" s="24" customFormat="1" ht="84" x14ac:dyDescent="0.25">
      <c r="A1462" s="36" t="s">
        <v>2188</v>
      </c>
      <c r="B1462" s="37">
        <v>4</v>
      </c>
      <c r="C1462" s="38" t="s">
        <v>2189</v>
      </c>
      <c r="D1462" s="39">
        <v>104</v>
      </c>
      <c r="E1462" s="11"/>
      <c r="F1462" s="30"/>
    </row>
    <row r="1463" spans="1:6" s="24" customFormat="1" ht="42" x14ac:dyDescent="0.25">
      <c r="A1463" s="36" t="s">
        <v>2113</v>
      </c>
      <c r="B1463" s="37">
        <v>4</v>
      </c>
      <c r="C1463" s="38" t="s">
        <v>2190</v>
      </c>
      <c r="D1463" s="39">
        <v>84</v>
      </c>
      <c r="E1463" s="11"/>
      <c r="F1463" s="30"/>
    </row>
    <row r="1464" spans="1:6" s="24" customFormat="1" ht="63" x14ac:dyDescent="0.25">
      <c r="A1464" s="36" t="s">
        <v>2191</v>
      </c>
      <c r="B1464" s="37">
        <v>4</v>
      </c>
      <c r="C1464" s="38" t="s">
        <v>2192</v>
      </c>
      <c r="D1464" s="39">
        <v>80</v>
      </c>
      <c r="E1464" s="11"/>
      <c r="F1464" s="30"/>
    </row>
    <row r="1465" spans="1:6" s="24" customFormat="1" ht="63" x14ac:dyDescent="0.25">
      <c r="A1465" s="36" t="s">
        <v>2193</v>
      </c>
      <c r="B1465" s="37">
        <v>4.7</v>
      </c>
      <c r="C1465" s="38" t="s">
        <v>2194</v>
      </c>
      <c r="D1465" s="39">
        <v>231</v>
      </c>
      <c r="E1465" s="11"/>
      <c r="F1465" s="30"/>
    </row>
    <row r="1466" spans="1:6" s="24" customFormat="1" ht="42" x14ac:dyDescent="0.25">
      <c r="A1466" s="36" t="s">
        <v>2195</v>
      </c>
      <c r="B1466" s="37">
        <v>4</v>
      </c>
      <c r="C1466" s="38" t="s">
        <v>2196</v>
      </c>
      <c r="D1466" s="39">
        <v>122</v>
      </c>
      <c r="E1466" s="11"/>
      <c r="F1466" s="30"/>
    </row>
    <row r="1467" spans="1:6" s="24" customFormat="1" ht="42" x14ac:dyDescent="0.25">
      <c r="A1467" s="36" t="s">
        <v>2197</v>
      </c>
      <c r="B1467" s="37">
        <v>7</v>
      </c>
      <c r="C1467" s="38" t="s">
        <v>2198</v>
      </c>
      <c r="D1467" s="39">
        <v>100</v>
      </c>
      <c r="E1467" s="11"/>
      <c r="F1467" s="30"/>
    </row>
    <row r="1468" spans="1:6" s="24" customFormat="1" ht="42" x14ac:dyDescent="0.25">
      <c r="A1468" s="36" t="s">
        <v>2197</v>
      </c>
      <c r="B1468" s="37">
        <v>7</v>
      </c>
      <c r="C1468" s="38" t="s">
        <v>2198</v>
      </c>
      <c r="D1468" s="39">
        <v>5</v>
      </c>
      <c r="E1468" s="11"/>
      <c r="F1468" s="30"/>
    </row>
    <row r="1469" spans="1:6" s="24" customFormat="1" ht="42" x14ac:dyDescent="0.25">
      <c r="A1469" s="36" t="s">
        <v>2146</v>
      </c>
      <c r="B1469" s="37">
        <v>4</v>
      </c>
      <c r="C1469" s="38" t="s">
        <v>2199</v>
      </c>
      <c r="D1469" s="39">
        <v>12</v>
      </c>
      <c r="E1469" s="11"/>
      <c r="F1469" s="30"/>
    </row>
    <row r="1470" spans="1:6" s="24" customFormat="1" ht="84" x14ac:dyDescent="0.25">
      <c r="A1470" s="36" t="s">
        <v>2188</v>
      </c>
      <c r="B1470" s="37">
        <v>4</v>
      </c>
      <c r="C1470" s="38" t="s">
        <v>2200</v>
      </c>
      <c r="D1470" s="39">
        <v>74</v>
      </c>
      <c r="E1470" s="11"/>
      <c r="F1470" s="30"/>
    </row>
    <row r="1471" spans="1:6" s="24" customFormat="1" ht="84" x14ac:dyDescent="0.25">
      <c r="A1471" s="36" t="s">
        <v>2201</v>
      </c>
      <c r="B1471" s="37">
        <v>4</v>
      </c>
      <c r="C1471" s="38" t="s">
        <v>2202</v>
      </c>
      <c r="D1471" s="39">
        <v>93</v>
      </c>
      <c r="E1471" s="11"/>
      <c r="F1471" s="30"/>
    </row>
    <row r="1472" spans="1:6" s="24" customFormat="1" ht="105" x14ac:dyDescent="0.25">
      <c r="A1472" s="36" t="s">
        <v>2203</v>
      </c>
      <c r="B1472" s="37">
        <v>4</v>
      </c>
      <c r="C1472" s="38" t="s">
        <v>2204</v>
      </c>
      <c r="D1472" s="39">
        <v>157</v>
      </c>
      <c r="E1472" s="11"/>
      <c r="F1472" s="30"/>
    </row>
    <row r="1473" spans="1:6" s="24" customFormat="1" ht="21" x14ac:dyDescent="0.25">
      <c r="A1473" s="36" t="s">
        <v>2205</v>
      </c>
      <c r="B1473" s="37">
        <v>7</v>
      </c>
      <c r="C1473" s="38" t="s">
        <v>2110</v>
      </c>
      <c r="D1473" s="39">
        <v>64</v>
      </c>
      <c r="E1473" s="11"/>
      <c r="F1473" s="30"/>
    </row>
    <row r="1474" spans="1:6" s="24" customFormat="1" ht="42" x14ac:dyDescent="0.25">
      <c r="A1474" s="36" t="s">
        <v>2146</v>
      </c>
      <c r="B1474" s="37">
        <v>4</v>
      </c>
      <c r="C1474" s="38" t="s">
        <v>2206</v>
      </c>
      <c r="D1474" s="39">
        <v>84</v>
      </c>
      <c r="E1474" s="11"/>
      <c r="F1474" s="30"/>
    </row>
    <row r="1475" spans="1:6" s="24" customFormat="1" ht="63" x14ac:dyDescent="0.25">
      <c r="A1475" s="36" t="s">
        <v>2207</v>
      </c>
      <c r="B1475" s="37">
        <v>4</v>
      </c>
      <c r="C1475" s="38" t="s">
        <v>2208</v>
      </c>
      <c r="D1475" s="39">
        <v>131</v>
      </c>
      <c r="E1475" s="11"/>
      <c r="F1475" s="30"/>
    </row>
    <row r="1476" spans="1:6" s="24" customFormat="1" ht="105" x14ac:dyDescent="0.25">
      <c r="A1476" s="36" t="s">
        <v>2168</v>
      </c>
      <c r="B1476" s="37">
        <v>4.7</v>
      </c>
      <c r="C1476" s="38" t="s">
        <v>2209</v>
      </c>
      <c r="D1476" s="39">
        <v>100</v>
      </c>
      <c r="E1476" s="11"/>
      <c r="F1476" s="30"/>
    </row>
    <row r="1477" spans="1:6" s="24" customFormat="1" ht="63" x14ac:dyDescent="0.25">
      <c r="A1477" s="36" t="s">
        <v>2210</v>
      </c>
      <c r="B1477" s="37">
        <v>4</v>
      </c>
      <c r="C1477" s="38" t="s">
        <v>2211</v>
      </c>
      <c r="D1477" s="39">
        <v>95</v>
      </c>
      <c r="E1477" s="11"/>
      <c r="F1477" s="30"/>
    </row>
    <row r="1478" spans="1:6" s="24" customFormat="1" ht="63" x14ac:dyDescent="0.25">
      <c r="A1478" s="36" t="s">
        <v>2212</v>
      </c>
      <c r="B1478" s="37">
        <v>4</v>
      </c>
      <c r="C1478" s="38" t="s">
        <v>2213</v>
      </c>
      <c r="D1478" s="39">
        <v>78</v>
      </c>
      <c r="E1478" s="11"/>
      <c r="F1478" s="30"/>
    </row>
    <row r="1479" spans="1:6" s="24" customFormat="1" ht="63" x14ac:dyDescent="0.25">
      <c r="A1479" s="36" t="s">
        <v>2214</v>
      </c>
      <c r="B1479" s="37">
        <v>4</v>
      </c>
      <c r="C1479" s="38" t="s">
        <v>2215</v>
      </c>
      <c r="D1479" s="39">
        <v>30</v>
      </c>
      <c r="E1479" s="11"/>
      <c r="F1479" s="30"/>
    </row>
    <row r="1480" spans="1:6" s="24" customFormat="1" ht="42" x14ac:dyDescent="0.25">
      <c r="A1480" s="36" t="s">
        <v>2146</v>
      </c>
      <c r="B1480" s="37">
        <v>4</v>
      </c>
      <c r="C1480" s="38" t="s">
        <v>2216</v>
      </c>
      <c r="D1480" s="39">
        <v>95</v>
      </c>
      <c r="E1480" s="11"/>
      <c r="F1480" s="30"/>
    </row>
    <row r="1481" spans="1:6" s="24" customFormat="1" ht="63" x14ac:dyDescent="0.25">
      <c r="A1481" s="36" t="s">
        <v>2217</v>
      </c>
      <c r="B1481" s="37">
        <v>4</v>
      </c>
      <c r="C1481" s="38" t="s">
        <v>2218</v>
      </c>
      <c r="D1481" s="39">
        <v>57</v>
      </c>
      <c r="E1481" s="11"/>
      <c r="F1481" s="30"/>
    </row>
    <row r="1482" spans="1:6" s="24" customFormat="1" ht="42" x14ac:dyDescent="0.25">
      <c r="A1482" s="36" t="s">
        <v>2111</v>
      </c>
      <c r="B1482" s="37">
        <v>4</v>
      </c>
      <c r="C1482" s="38" t="s">
        <v>2219</v>
      </c>
      <c r="D1482" s="39">
        <v>14</v>
      </c>
      <c r="E1482" s="11"/>
      <c r="F1482" s="30"/>
    </row>
    <row r="1483" spans="1:6" s="24" customFormat="1" ht="63" x14ac:dyDescent="0.25">
      <c r="A1483" s="36" t="s">
        <v>2220</v>
      </c>
      <c r="B1483" s="37">
        <v>4</v>
      </c>
      <c r="C1483" s="38" t="s">
        <v>2221</v>
      </c>
      <c r="D1483" s="39">
        <v>28</v>
      </c>
      <c r="E1483" s="11"/>
      <c r="F1483" s="30"/>
    </row>
    <row r="1484" spans="1:6" s="24" customFormat="1" ht="63" x14ac:dyDescent="0.25">
      <c r="A1484" s="36" t="s">
        <v>2220</v>
      </c>
      <c r="B1484" s="37">
        <v>4</v>
      </c>
      <c r="C1484" s="38" t="s">
        <v>2222</v>
      </c>
      <c r="D1484" s="39">
        <v>29</v>
      </c>
      <c r="E1484" s="11"/>
      <c r="F1484" s="30"/>
    </row>
    <row r="1485" spans="1:6" s="24" customFormat="1" ht="63" x14ac:dyDescent="0.25">
      <c r="A1485" s="36" t="s">
        <v>2223</v>
      </c>
      <c r="B1485" s="37">
        <v>7</v>
      </c>
      <c r="C1485" s="38" t="s">
        <v>2112</v>
      </c>
      <c r="D1485" s="39">
        <v>223</v>
      </c>
      <c r="E1485" s="11"/>
      <c r="F1485" s="30"/>
    </row>
    <row r="1486" spans="1:6" s="24" customFormat="1" ht="63" x14ac:dyDescent="0.25">
      <c r="A1486" s="36" t="s">
        <v>2217</v>
      </c>
      <c r="B1486" s="37">
        <v>7</v>
      </c>
      <c r="C1486" s="38" t="s">
        <v>2224</v>
      </c>
      <c r="D1486" s="39">
        <v>186</v>
      </c>
      <c r="E1486" s="11"/>
      <c r="F1486" s="30"/>
    </row>
    <row r="1487" spans="1:6" s="24" customFormat="1" ht="63" x14ac:dyDescent="0.25">
      <c r="A1487" s="36" t="s">
        <v>2220</v>
      </c>
      <c r="B1487" s="37">
        <v>4</v>
      </c>
      <c r="C1487" s="38" t="s">
        <v>2225</v>
      </c>
      <c r="D1487" s="39">
        <v>32</v>
      </c>
      <c r="E1487" s="11"/>
      <c r="F1487" s="30"/>
    </row>
    <row r="1488" spans="1:6" s="24" customFormat="1" ht="63" x14ac:dyDescent="0.25">
      <c r="A1488" s="36" t="s">
        <v>2226</v>
      </c>
      <c r="B1488" s="37">
        <v>4</v>
      </c>
      <c r="C1488" s="38" t="s">
        <v>2227</v>
      </c>
      <c r="D1488" s="39">
        <v>51</v>
      </c>
      <c r="E1488" s="11"/>
      <c r="F1488" s="30"/>
    </row>
    <row r="1489" spans="1:6" s="24" customFormat="1" ht="63" x14ac:dyDescent="0.25">
      <c r="A1489" s="36" t="s">
        <v>2228</v>
      </c>
      <c r="B1489" s="37">
        <v>4</v>
      </c>
      <c r="C1489" s="38" t="s">
        <v>2229</v>
      </c>
      <c r="D1489" s="39">
        <v>86</v>
      </c>
      <c r="E1489" s="11"/>
      <c r="F1489" s="30"/>
    </row>
    <row r="1490" spans="1:6" s="24" customFormat="1" ht="63" x14ac:dyDescent="0.25">
      <c r="A1490" s="36" t="s">
        <v>2217</v>
      </c>
      <c r="B1490" s="37">
        <v>4</v>
      </c>
      <c r="C1490" s="38" t="s">
        <v>2230</v>
      </c>
      <c r="D1490" s="39">
        <v>86</v>
      </c>
      <c r="E1490" s="11"/>
      <c r="F1490" s="30"/>
    </row>
    <row r="1491" spans="1:6" s="24" customFormat="1" ht="42" x14ac:dyDescent="0.25">
      <c r="A1491" s="36" t="s">
        <v>2120</v>
      </c>
      <c r="B1491" s="37">
        <v>7</v>
      </c>
      <c r="C1491" s="38" t="s">
        <v>2231</v>
      </c>
      <c r="D1491" s="39">
        <v>70</v>
      </c>
      <c r="E1491" s="11"/>
      <c r="F1491" s="30"/>
    </row>
    <row r="1492" spans="1:6" s="24" customFormat="1" ht="42" x14ac:dyDescent="0.25">
      <c r="A1492" s="36" t="s">
        <v>2232</v>
      </c>
      <c r="B1492" s="37">
        <v>7</v>
      </c>
      <c r="C1492" s="38" t="s">
        <v>2112</v>
      </c>
      <c r="D1492" s="39">
        <v>96</v>
      </c>
      <c r="E1492" s="11"/>
      <c r="F1492" s="30"/>
    </row>
    <row r="1493" spans="1:6" s="24" customFormat="1" ht="42" x14ac:dyDescent="0.25">
      <c r="A1493" s="36" t="s">
        <v>2233</v>
      </c>
      <c r="B1493" s="37">
        <v>4</v>
      </c>
      <c r="C1493" s="38" t="s">
        <v>2234</v>
      </c>
      <c r="D1493" s="39">
        <v>40</v>
      </c>
      <c r="E1493" s="11"/>
      <c r="F1493" s="30"/>
    </row>
    <row r="1494" spans="1:6" s="24" customFormat="1" ht="63" x14ac:dyDescent="0.25">
      <c r="A1494" s="36" t="s">
        <v>2220</v>
      </c>
      <c r="B1494" s="37">
        <v>4</v>
      </c>
      <c r="C1494" s="38" t="s">
        <v>2235</v>
      </c>
      <c r="D1494" s="39">
        <v>55</v>
      </c>
      <c r="E1494" s="11"/>
      <c r="F1494" s="30"/>
    </row>
    <row r="1495" spans="1:6" s="24" customFormat="1" ht="63" x14ac:dyDescent="0.25">
      <c r="A1495" s="36" t="s">
        <v>2220</v>
      </c>
      <c r="B1495" s="37">
        <v>4</v>
      </c>
      <c r="C1495" s="38" t="s">
        <v>2236</v>
      </c>
      <c r="D1495" s="39">
        <v>57</v>
      </c>
      <c r="E1495" s="11"/>
      <c r="F1495" s="30"/>
    </row>
    <row r="1496" spans="1:6" s="24" customFormat="1" ht="84" x14ac:dyDescent="0.25">
      <c r="A1496" s="36" t="s">
        <v>2146</v>
      </c>
      <c r="B1496" s="37">
        <v>4</v>
      </c>
      <c r="C1496" s="38" t="s">
        <v>2237</v>
      </c>
      <c r="D1496" s="39">
        <v>144</v>
      </c>
      <c r="E1496" s="11"/>
      <c r="F1496" s="30"/>
    </row>
    <row r="1497" spans="1:6" s="24" customFormat="1" ht="42" x14ac:dyDescent="0.25">
      <c r="A1497" s="36" t="s">
        <v>2238</v>
      </c>
      <c r="B1497" s="37">
        <v>4</v>
      </c>
      <c r="C1497" s="38" t="s">
        <v>2239</v>
      </c>
      <c r="D1497" s="39">
        <v>117</v>
      </c>
      <c r="E1497" s="11"/>
      <c r="F1497" s="30"/>
    </row>
    <row r="1498" spans="1:6" s="24" customFormat="1" ht="63" x14ac:dyDescent="0.25">
      <c r="A1498" s="36" t="s">
        <v>2240</v>
      </c>
      <c r="B1498" s="37">
        <v>4</v>
      </c>
      <c r="C1498" s="38" t="s">
        <v>2241</v>
      </c>
      <c r="D1498" s="39">
        <v>120</v>
      </c>
      <c r="E1498" s="11"/>
      <c r="F1498" s="30"/>
    </row>
    <row r="1499" spans="1:6" s="24" customFormat="1" ht="84" x14ac:dyDescent="0.25">
      <c r="A1499" s="36" t="s">
        <v>2242</v>
      </c>
      <c r="B1499" s="37">
        <v>4</v>
      </c>
      <c r="C1499" s="38" t="s">
        <v>2243</v>
      </c>
      <c r="D1499" s="39">
        <v>160</v>
      </c>
      <c r="E1499" s="11"/>
      <c r="F1499" s="30"/>
    </row>
    <row r="1500" spans="1:6" s="24" customFormat="1" ht="42" x14ac:dyDescent="0.25">
      <c r="A1500" s="36" t="s">
        <v>2124</v>
      </c>
      <c r="B1500" s="37">
        <v>3</v>
      </c>
      <c r="C1500" s="38" t="s">
        <v>2244</v>
      </c>
      <c r="D1500" s="39">
        <v>174</v>
      </c>
      <c r="E1500" s="11"/>
      <c r="F1500" s="30"/>
    </row>
    <row r="1501" spans="1:6" s="24" customFormat="1" ht="63" x14ac:dyDescent="0.25">
      <c r="A1501" s="36" t="s">
        <v>2146</v>
      </c>
      <c r="B1501" s="37">
        <v>4</v>
      </c>
      <c r="C1501" s="38" t="s">
        <v>2245</v>
      </c>
      <c r="D1501" s="39">
        <v>63</v>
      </c>
      <c r="E1501" s="11"/>
      <c r="F1501" s="30"/>
    </row>
    <row r="1502" spans="1:6" s="24" customFormat="1" ht="63" x14ac:dyDescent="0.25">
      <c r="A1502" s="36" t="s">
        <v>2246</v>
      </c>
      <c r="B1502" s="37">
        <v>4</v>
      </c>
      <c r="C1502" s="38" t="s">
        <v>2247</v>
      </c>
      <c r="D1502" s="39">
        <v>135</v>
      </c>
      <c r="E1502" s="11"/>
      <c r="F1502" s="30"/>
    </row>
    <row r="1503" spans="1:6" s="24" customFormat="1" ht="84" x14ac:dyDescent="0.25">
      <c r="A1503" s="36" t="s">
        <v>2248</v>
      </c>
      <c r="B1503" s="37">
        <v>7</v>
      </c>
      <c r="C1503" s="38" t="s">
        <v>2110</v>
      </c>
      <c r="D1503" s="39">
        <v>72</v>
      </c>
      <c r="E1503" s="11"/>
      <c r="F1503" s="30"/>
    </row>
    <row r="1504" spans="1:6" s="24" customFormat="1" ht="42" x14ac:dyDescent="0.25">
      <c r="A1504" s="36" t="s">
        <v>2197</v>
      </c>
      <c r="B1504" s="37">
        <v>7</v>
      </c>
      <c r="C1504" s="38" t="s">
        <v>2112</v>
      </c>
      <c r="D1504" s="39">
        <v>54</v>
      </c>
      <c r="E1504" s="11"/>
      <c r="F1504" s="30"/>
    </row>
    <row r="1505" spans="1:6" s="24" customFormat="1" ht="105" x14ac:dyDescent="0.25">
      <c r="A1505" s="36" t="s">
        <v>2249</v>
      </c>
      <c r="B1505" s="37">
        <v>4</v>
      </c>
      <c r="C1505" s="38" t="s">
        <v>2250</v>
      </c>
      <c r="D1505" s="39">
        <v>112</v>
      </c>
      <c r="E1505" s="11"/>
      <c r="F1505" s="30"/>
    </row>
    <row r="1506" spans="1:6" s="24" customFormat="1" ht="105" x14ac:dyDescent="0.25">
      <c r="A1506" s="36" t="s">
        <v>2249</v>
      </c>
      <c r="B1506" s="37">
        <v>7</v>
      </c>
      <c r="C1506" s="38" t="s">
        <v>2112</v>
      </c>
      <c r="D1506" s="39">
        <v>18</v>
      </c>
      <c r="E1506" s="11"/>
      <c r="F1506" s="30"/>
    </row>
    <row r="1507" spans="1:6" s="24" customFormat="1" ht="42" x14ac:dyDescent="0.25">
      <c r="A1507" s="36" t="s">
        <v>2124</v>
      </c>
      <c r="B1507" s="37">
        <v>3</v>
      </c>
      <c r="C1507" s="38" t="s">
        <v>2244</v>
      </c>
      <c r="D1507" s="39">
        <v>144</v>
      </c>
      <c r="E1507" s="11"/>
      <c r="F1507" s="30"/>
    </row>
    <row r="1508" spans="1:6" s="24" customFormat="1" ht="42" x14ac:dyDescent="0.25">
      <c r="A1508" s="36" t="s">
        <v>2146</v>
      </c>
      <c r="B1508" s="37">
        <v>4</v>
      </c>
      <c r="C1508" s="38" t="s">
        <v>2251</v>
      </c>
      <c r="D1508" s="39">
        <v>55</v>
      </c>
      <c r="E1508" s="11"/>
      <c r="F1508" s="30"/>
    </row>
    <row r="1509" spans="1:6" s="24" customFormat="1" ht="63" x14ac:dyDescent="0.25">
      <c r="A1509" s="36" t="s">
        <v>2252</v>
      </c>
      <c r="B1509" s="37">
        <v>4</v>
      </c>
      <c r="C1509" s="38" t="s">
        <v>2253</v>
      </c>
      <c r="D1509" s="39">
        <v>115</v>
      </c>
      <c r="E1509" s="11"/>
      <c r="F1509" s="30"/>
    </row>
    <row r="1510" spans="1:6" s="24" customFormat="1" ht="42" x14ac:dyDescent="0.25">
      <c r="A1510" s="36" t="s">
        <v>2254</v>
      </c>
      <c r="B1510" s="37">
        <v>4</v>
      </c>
      <c r="C1510" s="38" t="s">
        <v>2255</v>
      </c>
      <c r="D1510" s="39">
        <v>46</v>
      </c>
      <c r="E1510" s="11"/>
      <c r="F1510" s="30"/>
    </row>
    <row r="1511" spans="1:6" s="24" customFormat="1" ht="84" x14ac:dyDescent="0.25">
      <c r="A1511" s="36" t="s">
        <v>2185</v>
      </c>
      <c r="B1511" s="37">
        <v>4</v>
      </c>
      <c r="C1511" s="38" t="s">
        <v>2256</v>
      </c>
      <c r="D1511" s="39">
        <v>12</v>
      </c>
      <c r="E1511" s="11"/>
      <c r="F1511" s="30"/>
    </row>
    <row r="1512" spans="1:6" s="24" customFormat="1" ht="84" x14ac:dyDescent="0.25">
      <c r="A1512" s="36" t="s">
        <v>2257</v>
      </c>
      <c r="B1512" s="37">
        <v>4</v>
      </c>
      <c r="C1512" s="38" t="s">
        <v>2258</v>
      </c>
      <c r="D1512" s="39">
        <v>93</v>
      </c>
      <c r="E1512" s="11"/>
      <c r="F1512" s="30"/>
    </row>
    <row r="1513" spans="1:6" s="24" customFormat="1" ht="42" x14ac:dyDescent="0.25">
      <c r="A1513" s="36" t="s">
        <v>2233</v>
      </c>
      <c r="B1513" s="37">
        <v>7</v>
      </c>
      <c r="C1513" s="38" t="s">
        <v>45</v>
      </c>
      <c r="D1513" s="39">
        <v>61</v>
      </c>
      <c r="E1513" s="11"/>
      <c r="F1513" s="30"/>
    </row>
    <row r="1514" spans="1:6" s="24" customFormat="1" ht="84" x14ac:dyDescent="0.25">
      <c r="A1514" s="36" t="s">
        <v>2259</v>
      </c>
      <c r="B1514" s="37">
        <v>4</v>
      </c>
      <c r="C1514" s="38" t="s">
        <v>2260</v>
      </c>
      <c r="D1514" s="39">
        <v>68</v>
      </c>
      <c r="E1514" s="11"/>
      <c r="F1514" s="30"/>
    </row>
    <row r="1515" spans="1:6" s="24" customFormat="1" ht="42" x14ac:dyDescent="0.25">
      <c r="A1515" s="36" t="s">
        <v>2261</v>
      </c>
      <c r="B1515" s="37">
        <v>4</v>
      </c>
      <c r="C1515" s="38" t="s">
        <v>2262</v>
      </c>
      <c r="D1515" s="39">
        <v>104</v>
      </c>
      <c r="E1515" s="11"/>
      <c r="F1515" s="30"/>
    </row>
    <row r="1516" spans="1:6" s="24" customFormat="1" ht="63" x14ac:dyDescent="0.25">
      <c r="A1516" s="36" t="s">
        <v>2263</v>
      </c>
      <c r="B1516" s="37">
        <v>7</v>
      </c>
      <c r="C1516" s="38" t="s">
        <v>2110</v>
      </c>
      <c r="D1516" s="39">
        <v>200</v>
      </c>
      <c r="E1516" s="11"/>
      <c r="F1516" s="30"/>
    </row>
    <row r="1517" spans="1:6" s="24" customFormat="1" ht="42" x14ac:dyDescent="0.25">
      <c r="A1517" s="36" t="s">
        <v>2264</v>
      </c>
      <c r="B1517" s="37">
        <v>7</v>
      </c>
      <c r="C1517" s="38" t="s">
        <v>2265</v>
      </c>
      <c r="D1517" s="39">
        <v>85</v>
      </c>
      <c r="E1517" s="11"/>
      <c r="F1517" s="30"/>
    </row>
    <row r="1518" spans="1:6" s="24" customFormat="1" ht="63" x14ac:dyDescent="0.25">
      <c r="A1518" s="36" t="s">
        <v>2266</v>
      </c>
      <c r="B1518" s="37">
        <v>4</v>
      </c>
      <c r="C1518" s="38" t="s">
        <v>2267</v>
      </c>
      <c r="D1518" s="39">
        <v>104</v>
      </c>
      <c r="E1518" s="11"/>
      <c r="F1518" s="30"/>
    </row>
    <row r="1519" spans="1:6" s="24" customFormat="1" ht="42" x14ac:dyDescent="0.25">
      <c r="A1519" s="36" t="s">
        <v>2264</v>
      </c>
      <c r="B1519" s="37">
        <v>7</v>
      </c>
      <c r="C1519" s="38" t="s">
        <v>2112</v>
      </c>
      <c r="D1519" s="39">
        <v>125</v>
      </c>
      <c r="E1519" s="11"/>
      <c r="F1519" s="30"/>
    </row>
    <row r="1520" spans="1:6" s="24" customFormat="1" ht="42" x14ac:dyDescent="0.25">
      <c r="A1520" s="36" t="s">
        <v>2268</v>
      </c>
      <c r="B1520" s="37">
        <v>3</v>
      </c>
      <c r="C1520" s="38" t="s">
        <v>2269</v>
      </c>
      <c r="D1520" s="39">
        <v>308</v>
      </c>
      <c r="E1520" s="11"/>
      <c r="F1520" s="30"/>
    </row>
    <row r="1521" spans="1:6" s="24" customFormat="1" ht="63" x14ac:dyDescent="0.25">
      <c r="A1521" s="36" t="s">
        <v>2270</v>
      </c>
      <c r="B1521" s="37">
        <v>7</v>
      </c>
      <c r="C1521" s="38" t="s">
        <v>2271</v>
      </c>
      <c r="D1521" s="39">
        <v>183</v>
      </c>
      <c r="E1521" s="11"/>
      <c r="F1521" s="30"/>
    </row>
    <row r="1522" spans="1:6" s="24" customFormat="1" ht="42" x14ac:dyDescent="0.25">
      <c r="A1522" s="36" t="s">
        <v>2264</v>
      </c>
      <c r="B1522" s="37">
        <v>3</v>
      </c>
      <c r="C1522" s="38" t="s">
        <v>2269</v>
      </c>
      <c r="D1522" s="39">
        <v>291</v>
      </c>
      <c r="E1522" s="11"/>
      <c r="F1522" s="30"/>
    </row>
    <row r="1523" spans="1:6" s="24" customFormat="1" ht="42" x14ac:dyDescent="0.25">
      <c r="A1523" s="36" t="s">
        <v>2272</v>
      </c>
      <c r="B1523" s="37">
        <v>7</v>
      </c>
      <c r="C1523" s="38" t="s">
        <v>2112</v>
      </c>
      <c r="D1523" s="39">
        <v>50</v>
      </c>
      <c r="E1523" s="11"/>
      <c r="F1523" s="30"/>
    </row>
    <row r="1524" spans="1:6" s="24" customFormat="1" ht="63" x14ac:dyDescent="0.25">
      <c r="A1524" s="36" t="s">
        <v>2273</v>
      </c>
      <c r="B1524" s="37">
        <v>7</v>
      </c>
      <c r="C1524" s="38" t="s">
        <v>2274</v>
      </c>
      <c r="D1524" s="39">
        <v>48</v>
      </c>
      <c r="E1524" s="11"/>
      <c r="F1524" s="30"/>
    </row>
    <row r="1525" spans="1:6" s="24" customFormat="1" ht="42" x14ac:dyDescent="0.25">
      <c r="A1525" s="36" t="s">
        <v>2275</v>
      </c>
      <c r="B1525" s="37">
        <v>7</v>
      </c>
      <c r="C1525" s="38" t="s">
        <v>45</v>
      </c>
      <c r="D1525" s="39">
        <v>225</v>
      </c>
      <c r="E1525" s="11"/>
      <c r="F1525" s="30"/>
    </row>
    <row r="1526" spans="1:6" s="24" customFormat="1" ht="42" x14ac:dyDescent="0.25">
      <c r="A1526" s="36" t="s">
        <v>2276</v>
      </c>
      <c r="B1526" s="37">
        <v>7</v>
      </c>
      <c r="C1526" s="38" t="s">
        <v>2277</v>
      </c>
      <c r="D1526" s="39">
        <v>125</v>
      </c>
      <c r="E1526" s="11"/>
      <c r="F1526" s="30"/>
    </row>
    <row r="1527" spans="1:6" s="24" customFormat="1" ht="21" x14ac:dyDescent="0.25">
      <c r="A1527" s="36" t="s">
        <v>2278</v>
      </c>
      <c r="B1527" s="37">
        <v>7</v>
      </c>
      <c r="C1527" s="38" t="s">
        <v>45</v>
      </c>
      <c r="D1527" s="39">
        <v>224</v>
      </c>
      <c r="E1527" s="11"/>
      <c r="F1527" s="30"/>
    </row>
    <row r="1528" spans="1:6" s="24" customFormat="1" ht="84" x14ac:dyDescent="0.25">
      <c r="A1528" s="36" t="s">
        <v>2279</v>
      </c>
      <c r="B1528" s="37">
        <v>4</v>
      </c>
      <c r="C1528" s="38" t="s">
        <v>2280</v>
      </c>
      <c r="D1528" s="39">
        <v>60</v>
      </c>
      <c r="E1528" s="11"/>
      <c r="F1528" s="30"/>
    </row>
    <row r="1529" spans="1:6" s="24" customFormat="1" ht="42" x14ac:dyDescent="0.25">
      <c r="A1529" s="36" t="s">
        <v>2268</v>
      </c>
      <c r="B1529" s="37">
        <v>7</v>
      </c>
      <c r="C1529" s="38" t="s">
        <v>45</v>
      </c>
      <c r="D1529" s="39">
        <v>92</v>
      </c>
      <c r="E1529" s="11"/>
      <c r="F1529" s="30"/>
    </row>
    <row r="1530" spans="1:6" s="24" customFormat="1" ht="42" x14ac:dyDescent="0.25">
      <c r="A1530" s="36" t="s">
        <v>2281</v>
      </c>
      <c r="B1530" s="37">
        <v>3</v>
      </c>
      <c r="C1530" s="38" t="s">
        <v>1258</v>
      </c>
      <c r="D1530" s="39">
        <v>320</v>
      </c>
      <c r="E1530" s="11"/>
      <c r="F1530" s="30"/>
    </row>
    <row r="1531" spans="1:6" s="24" customFormat="1" ht="84" x14ac:dyDescent="0.25">
      <c r="A1531" s="36" t="s">
        <v>2282</v>
      </c>
      <c r="B1531" s="37">
        <v>7</v>
      </c>
      <c r="C1531" s="38" t="s">
        <v>45</v>
      </c>
      <c r="D1531" s="39">
        <v>116</v>
      </c>
      <c r="E1531" s="11"/>
      <c r="F1531" s="30"/>
    </row>
    <row r="1532" spans="1:6" s="24" customFormat="1" ht="42" x14ac:dyDescent="0.25">
      <c r="A1532" s="36" t="s">
        <v>2283</v>
      </c>
      <c r="B1532" s="37">
        <v>4</v>
      </c>
      <c r="C1532" s="38" t="s">
        <v>2284</v>
      </c>
      <c r="D1532" s="39">
        <v>135</v>
      </c>
      <c r="E1532" s="11"/>
      <c r="F1532" s="30"/>
    </row>
    <row r="1533" spans="1:6" s="24" customFormat="1" ht="42" x14ac:dyDescent="0.25">
      <c r="A1533" s="36" t="s">
        <v>2285</v>
      </c>
      <c r="B1533" s="37">
        <v>4</v>
      </c>
      <c r="C1533" s="38" t="s">
        <v>2286</v>
      </c>
      <c r="D1533" s="39">
        <v>50</v>
      </c>
      <c r="E1533" s="11"/>
      <c r="F1533" s="30"/>
    </row>
    <row r="1534" spans="1:6" s="24" customFormat="1" ht="63" x14ac:dyDescent="0.25">
      <c r="A1534" s="36" t="s">
        <v>2287</v>
      </c>
      <c r="B1534" s="37">
        <v>4</v>
      </c>
      <c r="C1534" s="38" t="s">
        <v>2288</v>
      </c>
      <c r="D1534" s="39">
        <v>12</v>
      </c>
      <c r="E1534" s="11"/>
      <c r="F1534" s="30"/>
    </row>
    <row r="1535" spans="1:6" s="24" customFormat="1" ht="42" x14ac:dyDescent="0.25">
      <c r="A1535" s="36" t="s">
        <v>2289</v>
      </c>
      <c r="B1535" s="37">
        <v>4</v>
      </c>
      <c r="C1535" s="38" t="s">
        <v>2290</v>
      </c>
      <c r="D1535" s="39">
        <v>105</v>
      </c>
      <c r="E1535" s="11"/>
      <c r="F1535" s="30"/>
    </row>
    <row r="1536" spans="1:6" s="24" customFormat="1" ht="42" x14ac:dyDescent="0.25">
      <c r="A1536" s="36" t="s">
        <v>2291</v>
      </c>
      <c r="B1536" s="37">
        <v>4</v>
      </c>
      <c r="C1536" s="38" t="s">
        <v>2292</v>
      </c>
      <c r="D1536" s="39">
        <v>145</v>
      </c>
      <c r="E1536" s="11"/>
      <c r="F1536" s="30"/>
    </row>
    <row r="1537" spans="1:6" s="24" customFormat="1" ht="42" x14ac:dyDescent="0.25">
      <c r="A1537" s="36" t="s">
        <v>2293</v>
      </c>
      <c r="B1537" s="37">
        <v>3</v>
      </c>
      <c r="C1537" s="38" t="s">
        <v>2294</v>
      </c>
      <c r="D1537" s="39">
        <v>155</v>
      </c>
      <c r="E1537" s="11"/>
      <c r="F1537" s="30"/>
    </row>
    <row r="1538" spans="1:6" s="24" customFormat="1" ht="42" x14ac:dyDescent="0.25">
      <c r="A1538" s="36" t="s">
        <v>2295</v>
      </c>
      <c r="B1538" s="37">
        <v>7</v>
      </c>
      <c r="C1538" s="38" t="s">
        <v>45</v>
      </c>
      <c r="D1538" s="39">
        <v>70</v>
      </c>
      <c r="E1538" s="11"/>
      <c r="F1538" s="30"/>
    </row>
    <row r="1539" spans="1:6" s="24" customFormat="1" ht="42" x14ac:dyDescent="0.25">
      <c r="A1539" s="36" t="s">
        <v>2296</v>
      </c>
      <c r="B1539" s="37">
        <v>7</v>
      </c>
      <c r="C1539" s="38" t="s">
        <v>45</v>
      </c>
      <c r="D1539" s="39">
        <v>126</v>
      </c>
      <c r="E1539" s="11"/>
      <c r="F1539" s="30"/>
    </row>
    <row r="1540" spans="1:6" s="24" customFormat="1" ht="42" x14ac:dyDescent="0.25">
      <c r="A1540" s="36" t="s">
        <v>2293</v>
      </c>
      <c r="B1540" s="37">
        <v>3</v>
      </c>
      <c r="C1540" s="38" t="s">
        <v>2294</v>
      </c>
      <c r="D1540" s="39">
        <v>155</v>
      </c>
      <c r="E1540" s="11"/>
      <c r="F1540" s="30"/>
    </row>
    <row r="1541" spans="1:6" s="24" customFormat="1" ht="42" x14ac:dyDescent="0.25">
      <c r="A1541" s="36" t="s">
        <v>2293</v>
      </c>
      <c r="B1541" s="37">
        <v>3</v>
      </c>
      <c r="C1541" s="38" t="s">
        <v>2294</v>
      </c>
      <c r="D1541" s="39">
        <v>163</v>
      </c>
      <c r="E1541" s="11"/>
      <c r="F1541" s="30"/>
    </row>
    <row r="1542" spans="1:6" s="24" customFormat="1" ht="42" x14ac:dyDescent="0.25">
      <c r="A1542" s="36" t="s">
        <v>2293</v>
      </c>
      <c r="B1542" s="37">
        <v>3</v>
      </c>
      <c r="C1542" s="38" t="s">
        <v>2294</v>
      </c>
      <c r="D1542" s="39">
        <v>156</v>
      </c>
      <c r="E1542" s="11"/>
      <c r="F1542" s="30"/>
    </row>
    <row r="1543" spans="1:6" s="24" customFormat="1" ht="42" x14ac:dyDescent="0.25">
      <c r="A1543" s="36" t="s">
        <v>2297</v>
      </c>
      <c r="B1543" s="37">
        <v>4</v>
      </c>
      <c r="C1543" s="38" t="s">
        <v>2298</v>
      </c>
      <c r="D1543" s="39">
        <v>86</v>
      </c>
      <c r="E1543" s="11"/>
      <c r="F1543" s="30"/>
    </row>
    <row r="1544" spans="1:6" s="24" customFormat="1" ht="42" x14ac:dyDescent="0.25">
      <c r="A1544" s="36" t="s">
        <v>2299</v>
      </c>
      <c r="B1544" s="37">
        <v>4</v>
      </c>
      <c r="C1544" s="38" t="s">
        <v>2298</v>
      </c>
      <c r="D1544" s="39">
        <v>19</v>
      </c>
      <c r="E1544" s="11"/>
      <c r="F1544" s="30"/>
    </row>
    <row r="1545" spans="1:6" s="24" customFormat="1" ht="42" x14ac:dyDescent="0.25">
      <c r="A1545" s="36" t="s">
        <v>2293</v>
      </c>
      <c r="B1545" s="37">
        <v>3</v>
      </c>
      <c r="C1545" s="38" t="s">
        <v>2294</v>
      </c>
      <c r="D1545" s="39">
        <v>165</v>
      </c>
      <c r="E1545" s="11"/>
      <c r="F1545" s="30"/>
    </row>
    <row r="1546" spans="1:6" s="24" customFormat="1" ht="84" x14ac:dyDescent="0.25">
      <c r="A1546" s="36" t="s">
        <v>2300</v>
      </c>
      <c r="B1546" s="37">
        <v>7</v>
      </c>
      <c r="C1546" s="38" t="s">
        <v>45</v>
      </c>
      <c r="D1546" s="39">
        <v>121</v>
      </c>
      <c r="E1546" s="11"/>
      <c r="F1546" s="30"/>
    </row>
    <row r="1547" spans="1:6" s="24" customFormat="1" ht="63" x14ac:dyDescent="0.25">
      <c r="A1547" s="36" t="s">
        <v>2301</v>
      </c>
      <c r="B1547" s="37">
        <v>4</v>
      </c>
      <c r="C1547" s="38" t="s">
        <v>2302</v>
      </c>
      <c r="D1547" s="39">
        <v>90</v>
      </c>
      <c r="E1547" s="11"/>
      <c r="F1547" s="30"/>
    </row>
    <row r="1548" spans="1:6" s="24" customFormat="1" ht="42" x14ac:dyDescent="0.25">
      <c r="A1548" s="36" t="s">
        <v>2293</v>
      </c>
      <c r="B1548" s="37">
        <v>3</v>
      </c>
      <c r="C1548" s="38" t="s">
        <v>2294</v>
      </c>
      <c r="D1548" s="39">
        <v>155</v>
      </c>
      <c r="E1548" s="11"/>
      <c r="F1548" s="30"/>
    </row>
    <row r="1549" spans="1:6" s="24" customFormat="1" ht="42" x14ac:dyDescent="0.25">
      <c r="A1549" s="36" t="s">
        <v>2303</v>
      </c>
      <c r="B1549" s="37">
        <v>4</v>
      </c>
      <c r="C1549" s="38" t="s">
        <v>2304</v>
      </c>
      <c r="D1549" s="39">
        <v>41</v>
      </c>
      <c r="E1549" s="11"/>
      <c r="F1549" s="30"/>
    </row>
    <row r="1550" spans="1:6" s="24" customFormat="1" ht="42" x14ac:dyDescent="0.25">
      <c r="A1550" s="36" t="s">
        <v>2305</v>
      </c>
      <c r="B1550" s="37">
        <v>4</v>
      </c>
      <c r="C1550" s="38" t="s">
        <v>2306</v>
      </c>
      <c r="D1550" s="39">
        <v>75</v>
      </c>
      <c r="E1550" s="11"/>
      <c r="F1550" s="30"/>
    </row>
    <row r="1551" spans="1:6" s="24" customFormat="1" ht="42" x14ac:dyDescent="0.25">
      <c r="A1551" s="36" t="s">
        <v>2307</v>
      </c>
      <c r="B1551" s="37" t="s">
        <v>11</v>
      </c>
      <c r="C1551" s="38" t="s">
        <v>2308</v>
      </c>
      <c r="D1551" s="39">
        <v>97</v>
      </c>
      <c r="E1551" s="11"/>
      <c r="F1551" s="30"/>
    </row>
    <row r="1552" spans="1:6" s="24" customFormat="1" ht="84" x14ac:dyDescent="0.25">
      <c r="A1552" s="36" t="s">
        <v>2309</v>
      </c>
      <c r="B1552" s="37" t="s">
        <v>11</v>
      </c>
      <c r="C1552" s="38" t="s">
        <v>2310</v>
      </c>
      <c r="D1552" s="39">
        <v>93</v>
      </c>
      <c r="E1552" s="11"/>
      <c r="F1552" s="30"/>
    </row>
    <row r="1553" spans="1:6" s="24" customFormat="1" ht="63" x14ac:dyDescent="0.25">
      <c r="A1553" s="36" t="s">
        <v>2311</v>
      </c>
      <c r="B1553" s="37" t="s">
        <v>11</v>
      </c>
      <c r="C1553" s="38" t="s">
        <v>2312</v>
      </c>
      <c r="D1553" s="39">
        <v>90</v>
      </c>
      <c r="E1553" s="11"/>
      <c r="F1553" s="30"/>
    </row>
    <row r="1554" spans="1:6" s="24" customFormat="1" ht="42" x14ac:dyDescent="0.25">
      <c r="A1554" s="36" t="s">
        <v>2313</v>
      </c>
      <c r="B1554" s="37">
        <v>4</v>
      </c>
      <c r="C1554" s="38" t="s">
        <v>2314</v>
      </c>
      <c r="D1554" s="39">
        <v>30</v>
      </c>
      <c r="E1554" s="11"/>
      <c r="F1554" s="30"/>
    </row>
    <row r="1555" spans="1:6" s="24" customFormat="1" ht="42" x14ac:dyDescent="0.25">
      <c r="A1555" s="36" t="s">
        <v>2293</v>
      </c>
      <c r="B1555" s="37">
        <v>3</v>
      </c>
      <c r="C1555" s="38" t="s">
        <v>2294</v>
      </c>
      <c r="D1555" s="39">
        <v>179</v>
      </c>
      <c r="E1555" s="11"/>
      <c r="F1555" s="30"/>
    </row>
    <row r="1556" spans="1:6" s="24" customFormat="1" ht="84" x14ac:dyDescent="0.25">
      <c r="A1556" s="36" t="s">
        <v>2300</v>
      </c>
      <c r="B1556" s="37">
        <v>7</v>
      </c>
      <c r="C1556" s="38" t="s">
        <v>45</v>
      </c>
      <c r="D1556" s="39">
        <v>95</v>
      </c>
      <c r="E1556" s="11"/>
      <c r="F1556" s="30"/>
    </row>
    <row r="1557" spans="1:6" s="24" customFormat="1" ht="42" x14ac:dyDescent="0.25">
      <c r="A1557" s="36" t="s">
        <v>2315</v>
      </c>
      <c r="B1557" s="37">
        <v>4</v>
      </c>
      <c r="C1557" s="38" t="s">
        <v>2316</v>
      </c>
      <c r="D1557" s="39">
        <v>80</v>
      </c>
      <c r="E1557" s="11"/>
      <c r="F1557" s="30"/>
    </row>
    <row r="1558" spans="1:6" s="24" customFormat="1" ht="63" x14ac:dyDescent="0.25">
      <c r="A1558" s="36" t="s">
        <v>2317</v>
      </c>
      <c r="B1558" s="37">
        <v>4</v>
      </c>
      <c r="C1558" s="38" t="s">
        <v>2318</v>
      </c>
      <c r="D1558" s="39">
        <v>19</v>
      </c>
      <c r="E1558" s="11"/>
      <c r="F1558" s="30"/>
    </row>
    <row r="1559" spans="1:6" s="24" customFormat="1" ht="42" x14ac:dyDescent="0.25">
      <c r="A1559" s="36" t="s">
        <v>2319</v>
      </c>
      <c r="B1559" s="37">
        <v>4</v>
      </c>
      <c r="C1559" s="38" t="s">
        <v>2320</v>
      </c>
      <c r="D1559" s="39">
        <v>56</v>
      </c>
      <c r="E1559" s="11"/>
      <c r="F1559" s="30"/>
    </row>
    <row r="1560" spans="1:6" s="24" customFormat="1" ht="63" x14ac:dyDescent="0.25">
      <c r="A1560" s="36" t="s">
        <v>2317</v>
      </c>
      <c r="B1560" s="37">
        <v>4</v>
      </c>
      <c r="C1560" s="38" t="s">
        <v>2321</v>
      </c>
      <c r="D1560" s="39">
        <v>53</v>
      </c>
      <c r="E1560" s="11"/>
      <c r="F1560" s="30"/>
    </row>
    <row r="1561" spans="1:6" s="24" customFormat="1" ht="63" x14ac:dyDescent="0.25">
      <c r="A1561" s="36" t="s">
        <v>2322</v>
      </c>
      <c r="B1561" s="37">
        <v>4</v>
      </c>
      <c r="C1561" s="38" t="s">
        <v>2323</v>
      </c>
      <c r="D1561" s="39">
        <v>34</v>
      </c>
      <c r="E1561" s="11"/>
      <c r="F1561" s="30"/>
    </row>
    <row r="1562" spans="1:6" s="24" customFormat="1" ht="84" x14ac:dyDescent="0.25">
      <c r="A1562" s="36" t="s">
        <v>2324</v>
      </c>
      <c r="B1562" s="37">
        <v>4</v>
      </c>
      <c r="C1562" s="38" t="s">
        <v>2323</v>
      </c>
      <c r="D1562" s="39">
        <v>33</v>
      </c>
      <c r="E1562" s="11"/>
      <c r="F1562" s="30"/>
    </row>
    <row r="1563" spans="1:6" s="24" customFormat="1" ht="105" x14ac:dyDescent="0.25">
      <c r="A1563" s="36" t="s">
        <v>2325</v>
      </c>
      <c r="B1563" s="37">
        <v>4</v>
      </c>
      <c r="C1563" s="38" t="s">
        <v>2320</v>
      </c>
      <c r="D1563" s="39">
        <v>63</v>
      </c>
      <c r="E1563" s="11"/>
      <c r="F1563" s="30"/>
    </row>
    <row r="1564" spans="1:6" s="24" customFormat="1" ht="42" x14ac:dyDescent="0.25">
      <c r="A1564" s="36" t="s">
        <v>2326</v>
      </c>
      <c r="B1564" s="37">
        <v>4</v>
      </c>
      <c r="C1564" s="38" t="s">
        <v>2320</v>
      </c>
      <c r="D1564" s="39">
        <v>0</v>
      </c>
      <c r="E1564" s="11"/>
      <c r="F1564" s="30"/>
    </row>
    <row r="1565" spans="1:6" s="24" customFormat="1" ht="42" x14ac:dyDescent="0.25">
      <c r="A1565" s="36" t="s">
        <v>2327</v>
      </c>
      <c r="B1565" s="37">
        <v>4</v>
      </c>
      <c r="C1565" s="38" t="s">
        <v>2328</v>
      </c>
      <c r="D1565" s="39">
        <v>120</v>
      </c>
      <c r="E1565" s="11"/>
      <c r="F1565" s="30"/>
    </row>
    <row r="1566" spans="1:6" s="24" customFormat="1" ht="42" x14ac:dyDescent="0.25">
      <c r="A1566" s="36" t="s">
        <v>2327</v>
      </c>
      <c r="B1566" s="37">
        <v>4</v>
      </c>
      <c r="C1566" s="38" t="s">
        <v>2328</v>
      </c>
      <c r="D1566" s="39">
        <v>30</v>
      </c>
      <c r="E1566" s="11"/>
      <c r="F1566" s="30"/>
    </row>
    <row r="1567" spans="1:6" s="24" customFormat="1" ht="84" x14ac:dyDescent="0.25">
      <c r="A1567" s="36" t="s">
        <v>2329</v>
      </c>
      <c r="B1567" s="37">
        <v>4</v>
      </c>
      <c r="C1567" s="38" t="s">
        <v>2330</v>
      </c>
      <c r="D1567" s="39">
        <v>57</v>
      </c>
      <c r="E1567" s="11"/>
      <c r="F1567" s="30"/>
    </row>
    <row r="1568" spans="1:6" s="24" customFormat="1" ht="42" x14ac:dyDescent="0.25">
      <c r="A1568" s="36" t="s">
        <v>2331</v>
      </c>
      <c r="B1568" s="37">
        <v>4</v>
      </c>
      <c r="C1568" s="38" t="s">
        <v>2332</v>
      </c>
      <c r="D1568" s="39">
        <v>100</v>
      </c>
      <c r="E1568" s="11"/>
      <c r="F1568" s="30"/>
    </row>
    <row r="1569" spans="1:6" s="24" customFormat="1" ht="42" x14ac:dyDescent="0.25">
      <c r="A1569" s="36" t="s">
        <v>2331</v>
      </c>
      <c r="B1569" s="37">
        <v>4</v>
      </c>
      <c r="C1569" s="38" t="s">
        <v>2332</v>
      </c>
      <c r="D1569" s="39">
        <v>59</v>
      </c>
      <c r="E1569" s="11"/>
      <c r="F1569" s="30"/>
    </row>
    <row r="1570" spans="1:6" s="24" customFormat="1" ht="63" x14ac:dyDescent="0.25">
      <c r="A1570" s="36" t="s">
        <v>2311</v>
      </c>
      <c r="B1570" s="37">
        <v>4</v>
      </c>
      <c r="C1570" s="38" t="s">
        <v>2333</v>
      </c>
      <c r="D1570" s="39">
        <v>32</v>
      </c>
      <c r="E1570" s="11"/>
      <c r="F1570" s="30"/>
    </row>
    <row r="1571" spans="1:6" s="24" customFormat="1" ht="21" x14ac:dyDescent="0.25">
      <c r="A1571" s="36" t="s">
        <v>2334</v>
      </c>
      <c r="B1571" s="37">
        <v>7</v>
      </c>
      <c r="C1571" s="38" t="s">
        <v>45</v>
      </c>
      <c r="D1571" s="39">
        <v>28</v>
      </c>
      <c r="E1571" s="11"/>
      <c r="F1571" s="30"/>
    </row>
    <row r="1572" spans="1:6" s="24" customFormat="1" ht="84" x14ac:dyDescent="0.25">
      <c r="A1572" s="36" t="s">
        <v>2335</v>
      </c>
      <c r="B1572" s="37">
        <v>7</v>
      </c>
      <c r="C1572" s="38" t="s">
        <v>45</v>
      </c>
      <c r="D1572" s="39">
        <v>127</v>
      </c>
      <c r="E1572" s="11"/>
      <c r="F1572" s="30"/>
    </row>
    <row r="1573" spans="1:6" s="24" customFormat="1" ht="84" x14ac:dyDescent="0.25">
      <c r="A1573" s="36" t="s">
        <v>2309</v>
      </c>
      <c r="B1573" s="37">
        <v>4</v>
      </c>
      <c r="C1573" s="38" t="s">
        <v>2336</v>
      </c>
      <c r="D1573" s="39">
        <v>40</v>
      </c>
      <c r="E1573" s="11"/>
      <c r="F1573" s="30"/>
    </row>
    <row r="1574" spans="1:6" s="24" customFormat="1" ht="105" x14ac:dyDescent="0.25">
      <c r="A1574" s="36" t="s">
        <v>2337</v>
      </c>
      <c r="B1574" s="37" t="s">
        <v>11</v>
      </c>
      <c r="C1574" s="38" t="s">
        <v>2338</v>
      </c>
      <c r="D1574" s="39">
        <v>71</v>
      </c>
      <c r="E1574" s="11"/>
      <c r="F1574" s="30"/>
    </row>
    <row r="1575" spans="1:6" s="24" customFormat="1" ht="42" x14ac:dyDescent="0.25">
      <c r="A1575" s="36" t="s">
        <v>2339</v>
      </c>
      <c r="B1575" s="37">
        <v>4</v>
      </c>
      <c r="C1575" s="38" t="s">
        <v>2340</v>
      </c>
      <c r="D1575" s="39">
        <v>27</v>
      </c>
      <c r="E1575" s="11"/>
      <c r="F1575" s="30"/>
    </row>
    <row r="1576" spans="1:6" s="24" customFormat="1" ht="42" x14ac:dyDescent="0.25">
      <c r="A1576" s="36" t="s">
        <v>2341</v>
      </c>
      <c r="B1576" s="37">
        <v>4</v>
      </c>
      <c r="C1576" s="38" t="s">
        <v>2342</v>
      </c>
      <c r="D1576" s="39">
        <v>100</v>
      </c>
      <c r="E1576" s="11"/>
      <c r="F1576" s="30"/>
    </row>
    <row r="1577" spans="1:6" s="24" customFormat="1" ht="42" x14ac:dyDescent="0.25">
      <c r="A1577" s="36" t="s">
        <v>2341</v>
      </c>
      <c r="B1577" s="37">
        <v>4</v>
      </c>
      <c r="C1577" s="38" t="s">
        <v>2342</v>
      </c>
      <c r="D1577" s="39">
        <v>59</v>
      </c>
      <c r="E1577" s="11"/>
      <c r="F1577" s="30"/>
    </row>
    <row r="1578" spans="1:6" s="24" customFormat="1" ht="63" x14ac:dyDescent="0.25">
      <c r="A1578" s="36" t="s">
        <v>2287</v>
      </c>
      <c r="B1578" s="37">
        <v>4</v>
      </c>
      <c r="C1578" s="38" t="s">
        <v>2343</v>
      </c>
      <c r="D1578" s="39">
        <v>138</v>
      </c>
      <c r="E1578" s="11"/>
      <c r="F1578" s="30"/>
    </row>
    <row r="1579" spans="1:6" s="24" customFormat="1" ht="63" x14ac:dyDescent="0.25">
      <c r="A1579" s="36" t="s">
        <v>2344</v>
      </c>
      <c r="B1579" s="37">
        <v>4</v>
      </c>
      <c r="C1579" s="38" t="s">
        <v>2345</v>
      </c>
      <c r="D1579" s="39">
        <v>19</v>
      </c>
      <c r="E1579" s="11"/>
      <c r="F1579" s="30"/>
    </row>
    <row r="1580" spans="1:6" s="24" customFormat="1" ht="42" x14ac:dyDescent="0.25">
      <c r="A1580" s="36" t="s">
        <v>2346</v>
      </c>
      <c r="B1580" s="37">
        <v>4</v>
      </c>
      <c r="C1580" s="38" t="s">
        <v>2347</v>
      </c>
      <c r="D1580" s="39">
        <v>80</v>
      </c>
      <c r="E1580" s="11"/>
      <c r="F1580" s="30"/>
    </row>
    <row r="1581" spans="1:6" s="24" customFormat="1" ht="42" x14ac:dyDescent="0.25">
      <c r="A1581" s="36" t="s">
        <v>2346</v>
      </c>
      <c r="B1581" s="37">
        <v>4</v>
      </c>
      <c r="C1581" s="38" t="s">
        <v>2347</v>
      </c>
      <c r="D1581" s="39">
        <v>25</v>
      </c>
      <c r="E1581" s="11"/>
      <c r="F1581" s="30"/>
    </row>
    <row r="1582" spans="1:6" s="24" customFormat="1" ht="63" x14ac:dyDescent="0.25">
      <c r="A1582" s="36" t="s">
        <v>2348</v>
      </c>
      <c r="B1582" s="37">
        <v>4</v>
      </c>
      <c r="C1582" s="38" t="s">
        <v>2349</v>
      </c>
      <c r="D1582" s="39">
        <v>73</v>
      </c>
      <c r="E1582" s="11"/>
      <c r="F1582" s="30"/>
    </row>
    <row r="1583" spans="1:6" s="24" customFormat="1" ht="63" x14ac:dyDescent="0.25">
      <c r="A1583" s="36" t="s">
        <v>2348</v>
      </c>
      <c r="B1583" s="37">
        <v>4</v>
      </c>
      <c r="C1583" s="38" t="s">
        <v>2349</v>
      </c>
      <c r="D1583" s="39">
        <v>27</v>
      </c>
      <c r="E1583" s="11"/>
      <c r="F1583" s="30"/>
    </row>
    <row r="1584" spans="1:6" s="24" customFormat="1" ht="168" x14ac:dyDescent="0.25">
      <c r="A1584" s="36" t="s">
        <v>2350</v>
      </c>
      <c r="B1584" s="37">
        <v>4</v>
      </c>
      <c r="C1584" s="38" t="s">
        <v>2351</v>
      </c>
      <c r="D1584" s="39">
        <v>96</v>
      </c>
      <c r="E1584" s="11"/>
      <c r="F1584" s="30"/>
    </row>
    <row r="1585" spans="1:6" s="24" customFormat="1" ht="63" x14ac:dyDescent="0.25">
      <c r="A1585" s="36" t="s">
        <v>2352</v>
      </c>
      <c r="B1585" s="37">
        <v>4</v>
      </c>
      <c r="C1585" s="38" t="s">
        <v>2353</v>
      </c>
      <c r="D1585" s="39">
        <v>120</v>
      </c>
      <c r="E1585" s="11"/>
      <c r="F1585" s="30"/>
    </row>
    <row r="1586" spans="1:6" s="24" customFormat="1" ht="63" x14ac:dyDescent="0.25">
      <c r="A1586" s="36" t="s">
        <v>2352</v>
      </c>
      <c r="B1586" s="37">
        <v>4</v>
      </c>
      <c r="C1586" s="38" t="s">
        <v>2353</v>
      </c>
      <c r="D1586" s="39">
        <v>44</v>
      </c>
      <c r="E1586" s="11"/>
      <c r="F1586" s="30"/>
    </row>
    <row r="1587" spans="1:6" s="24" customFormat="1" ht="42" x14ac:dyDescent="0.25">
      <c r="A1587" s="36" t="s">
        <v>2354</v>
      </c>
      <c r="B1587" s="37">
        <v>7</v>
      </c>
      <c r="C1587" s="38" t="s">
        <v>45</v>
      </c>
      <c r="D1587" s="39">
        <v>49</v>
      </c>
      <c r="E1587" s="11"/>
      <c r="F1587" s="30"/>
    </row>
    <row r="1588" spans="1:6" s="24" customFormat="1" ht="42" x14ac:dyDescent="0.25">
      <c r="A1588" s="36" t="s">
        <v>2355</v>
      </c>
      <c r="B1588" s="37">
        <v>4</v>
      </c>
      <c r="C1588" s="38" t="s">
        <v>2356</v>
      </c>
      <c r="D1588" s="39">
        <v>65</v>
      </c>
      <c r="E1588" s="11"/>
      <c r="F1588" s="30"/>
    </row>
    <row r="1589" spans="1:6" s="24" customFormat="1" ht="63" x14ac:dyDescent="0.25">
      <c r="A1589" s="36" t="s">
        <v>2357</v>
      </c>
      <c r="B1589" s="37">
        <v>4</v>
      </c>
      <c r="C1589" s="38" t="s">
        <v>2356</v>
      </c>
      <c r="D1589" s="39">
        <v>54</v>
      </c>
      <c r="E1589" s="11"/>
      <c r="F1589" s="30"/>
    </row>
    <row r="1590" spans="1:6" s="24" customFormat="1" ht="63" x14ac:dyDescent="0.25">
      <c r="A1590" s="36" t="s">
        <v>2358</v>
      </c>
      <c r="B1590" s="37" t="s">
        <v>11</v>
      </c>
      <c r="C1590" s="38" t="s">
        <v>2359</v>
      </c>
      <c r="D1590" s="39">
        <v>153</v>
      </c>
      <c r="E1590" s="11"/>
      <c r="F1590" s="30"/>
    </row>
    <row r="1591" spans="1:6" s="24" customFormat="1" ht="63" x14ac:dyDescent="0.25">
      <c r="A1591" s="36" t="s">
        <v>2360</v>
      </c>
      <c r="B1591" s="37" t="s">
        <v>11</v>
      </c>
      <c r="C1591" s="38" t="s">
        <v>2359</v>
      </c>
      <c r="D1591" s="39">
        <v>117</v>
      </c>
      <c r="E1591" s="11"/>
      <c r="F1591" s="30"/>
    </row>
    <row r="1592" spans="1:6" s="24" customFormat="1" ht="84" x14ac:dyDescent="0.25">
      <c r="A1592" s="36" t="s">
        <v>2361</v>
      </c>
      <c r="B1592" s="37">
        <v>4</v>
      </c>
      <c r="C1592" s="38" t="s">
        <v>2362</v>
      </c>
      <c r="D1592" s="39">
        <v>71</v>
      </c>
      <c r="E1592" s="11"/>
      <c r="F1592" s="30"/>
    </row>
    <row r="1593" spans="1:6" s="24" customFormat="1" ht="42" x14ac:dyDescent="0.25">
      <c r="A1593" s="36" t="s">
        <v>2363</v>
      </c>
      <c r="B1593" s="37">
        <v>4</v>
      </c>
      <c r="C1593" s="38" t="s">
        <v>2364</v>
      </c>
      <c r="D1593" s="39">
        <v>173</v>
      </c>
      <c r="E1593" s="11"/>
      <c r="F1593" s="30"/>
    </row>
    <row r="1594" spans="1:6" s="24" customFormat="1" ht="63" x14ac:dyDescent="0.25">
      <c r="A1594" s="36" t="s">
        <v>2365</v>
      </c>
      <c r="B1594" s="37">
        <v>4</v>
      </c>
      <c r="C1594" s="38" t="s">
        <v>2366</v>
      </c>
      <c r="D1594" s="39">
        <v>80</v>
      </c>
      <c r="E1594" s="11"/>
      <c r="F1594" s="30"/>
    </row>
    <row r="1595" spans="1:6" s="24" customFormat="1" ht="42" x14ac:dyDescent="0.25">
      <c r="A1595" s="36" t="s">
        <v>2367</v>
      </c>
      <c r="B1595" s="37">
        <v>4</v>
      </c>
      <c r="C1595" s="38" t="s">
        <v>2368</v>
      </c>
      <c r="D1595" s="39">
        <v>105</v>
      </c>
      <c r="E1595" s="11"/>
      <c r="F1595" s="30"/>
    </row>
    <row r="1596" spans="1:6" s="24" customFormat="1" ht="42" x14ac:dyDescent="0.25">
      <c r="A1596" s="36" t="s">
        <v>2369</v>
      </c>
      <c r="B1596" s="37">
        <v>7</v>
      </c>
      <c r="C1596" s="38" t="s">
        <v>2370</v>
      </c>
      <c r="D1596" s="39">
        <v>43</v>
      </c>
      <c r="E1596" s="11"/>
      <c r="F1596" s="30"/>
    </row>
    <row r="1597" spans="1:6" s="24" customFormat="1" ht="63" x14ac:dyDescent="0.25">
      <c r="A1597" s="36" t="s">
        <v>2371</v>
      </c>
      <c r="B1597" s="37" t="s">
        <v>11</v>
      </c>
      <c r="C1597" s="38" t="s">
        <v>2372</v>
      </c>
      <c r="D1597" s="39">
        <v>119</v>
      </c>
      <c r="E1597" s="11"/>
      <c r="F1597" s="30"/>
    </row>
    <row r="1598" spans="1:6" s="24" customFormat="1" ht="63" x14ac:dyDescent="0.25">
      <c r="A1598" s="36" t="s">
        <v>2373</v>
      </c>
      <c r="B1598" s="37">
        <v>4</v>
      </c>
      <c r="C1598" s="38" t="s">
        <v>2374</v>
      </c>
      <c r="D1598" s="39">
        <v>48</v>
      </c>
      <c r="E1598" s="11"/>
      <c r="F1598" s="30"/>
    </row>
    <row r="1599" spans="1:6" s="24" customFormat="1" ht="21" x14ac:dyDescent="0.25">
      <c r="A1599" s="36" t="s">
        <v>2375</v>
      </c>
      <c r="B1599" s="37">
        <v>4</v>
      </c>
      <c r="C1599" s="38" t="s">
        <v>2376</v>
      </c>
      <c r="D1599" s="39">
        <v>40</v>
      </c>
      <c r="E1599" s="11"/>
      <c r="F1599" s="30"/>
    </row>
    <row r="1600" spans="1:6" s="24" customFormat="1" ht="63" x14ac:dyDescent="0.25">
      <c r="A1600" s="36" t="s">
        <v>2377</v>
      </c>
      <c r="B1600" s="37">
        <v>4</v>
      </c>
      <c r="C1600" s="38" t="s">
        <v>2378</v>
      </c>
      <c r="D1600" s="39">
        <v>71</v>
      </c>
      <c r="E1600" s="11"/>
      <c r="F1600" s="30"/>
    </row>
    <row r="1601" spans="1:6" s="24" customFormat="1" ht="84" x14ac:dyDescent="0.25">
      <c r="A1601" s="36" t="s">
        <v>2379</v>
      </c>
      <c r="B1601" s="37">
        <v>4</v>
      </c>
      <c r="C1601" s="38" t="s">
        <v>2380</v>
      </c>
      <c r="D1601" s="39">
        <v>67</v>
      </c>
      <c r="E1601" s="11"/>
      <c r="F1601" s="30"/>
    </row>
    <row r="1602" spans="1:6" s="24" customFormat="1" ht="42" x14ac:dyDescent="0.25">
      <c r="A1602" s="36" t="s">
        <v>2381</v>
      </c>
      <c r="B1602" s="37">
        <v>4</v>
      </c>
      <c r="C1602" s="38" t="s">
        <v>2382</v>
      </c>
      <c r="D1602" s="39">
        <v>73</v>
      </c>
      <c r="E1602" s="11"/>
      <c r="F1602" s="30"/>
    </row>
    <row r="1603" spans="1:6" s="24" customFormat="1" ht="42" x14ac:dyDescent="0.25">
      <c r="A1603" s="36" t="s">
        <v>2383</v>
      </c>
      <c r="B1603" s="37">
        <v>4</v>
      </c>
      <c r="C1603" s="38" t="s">
        <v>2384</v>
      </c>
      <c r="D1603" s="39">
        <v>31</v>
      </c>
      <c r="E1603" s="11"/>
      <c r="F1603" s="30"/>
    </row>
    <row r="1604" spans="1:6" s="24" customFormat="1" ht="84" x14ac:dyDescent="0.25">
      <c r="A1604" s="36" t="s">
        <v>2385</v>
      </c>
      <c r="B1604" s="37">
        <v>4</v>
      </c>
      <c r="C1604" s="38" t="s">
        <v>2386</v>
      </c>
      <c r="D1604" s="39">
        <v>64</v>
      </c>
      <c r="E1604" s="11"/>
      <c r="F1604" s="30"/>
    </row>
    <row r="1605" spans="1:6" s="24" customFormat="1" ht="42" x14ac:dyDescent="0.25">
      <c r="A1605" s="36" t="s">
        <v>2387</v>
      </c>
      <c r="B1605" s="37">
        <v>4</v>
      </c>
      <c r="C1605" s="38" t="s">
        <v>2388</v>
      </c>
      <c r="D1605" s="39">
        <v>58</v>
      </c>
      <c r="E1605" s="11"/>
      <c r="F1605" s="30"/>
    </row>
    <row r="1606" spans="1:6" s="24" customFormat="1" ht="42" x14ac:dyDescent="0.25">
      <c r="A1606" s="36" t="s">
        <v>2389</v>
      </c>
      <c r="B1606" s="37">
        <v>4</v>
      </c>
      <c r="C1606" s="38" t="s">
        <v>2390</v>
      </c>
      <c r="D1606" s="39">
        <v>6</v>
      </c>
      <c r="E1606" s="11"/>
      <c r="F1606" s="30"/>
    </row>
    <row r="1607" spans="1:6" s="24" customFormat="1" ht="42" x14ac:dyDescent="0.25">
      <c r="A1607" s="36" t="s">
        <v>2389</v>
      </c>
      <c r="B1607" s="37">
        <v>4</v>
      </c>
      <c r="C1607" s="38" t="s">
        <v>2390</v>
      </c>
      <c r="D1607" s="39">
        <v>6</v>
      </c>
      <c r="E1607" s="11"/>
      <c r="F1607" s="30"/>
    </row>
    <row r="1608" spans="1:6" s="24" customFormat="1" ht="105" x14ac:dyDescent="0.25">
      <c r="A1608" s="36" t="s">
        <v>2391</v>
      </c>
      <c r="B1608" s="37">
        <v>4</v>
      </c>
      <c r="C1608" s="38" t="s">
        <v>2392</v>
      </c>
      <c r="D1608" s="39">
        <v>2</v>
      </c>
      <c r="E1608" s="11"/>
      <c r="F1608" s="30"/>
    </row>
    <row r="1609" spans="1:6" s="24" customFormat="1" ht="42" x14ac:dyDescent="0.25">
      <c r="A1609" s="36" t="s">
        <v>2389</v>
      </c>
      <c r="B1609" s="37">
        <v>4</v>
      </c>
      <c r="C1609" s="38" t="s">
        <v>2393</v>
      </c>
      <c r="D1609" s="39">
        <v>14</v>
      </c>
      <c r="E1609" s="11"/>
      <c r="F1609" s="30"/>
    </row>
    <row r="1610" spans="1:6" s="24" customFormat="1" ht="42" x14ac:dyDescent="0.25">
      <c r="A1610" s="36" t="s">
        <v>2394</v>
      </c>
      <c r="B1610" s="37">
        <v>4</v>
      </c>
      <c r="C1610" s="38" t="s">
        <v>2393</v>
      </c>
      <c r="D1610" s="39">
        <v>24</v>
      </c>
      <c r="E1610" s="11"/>
      <c r="F1610" s="30"/>
    </row>
    <row r="1611" spans="1:6" s="24" customFormat="1" ht="84" x14ac:dyDescent="0.25">
      <c r="A1611" s="36" t="s">
        <v>2395</v>
      </c>
      <c r="B1611" s="37">
        <v>4</v>
      </c>
      <c r="C1611" s="38" t="s">
        <v>2393</v>
      </c>
      <c r="D1611" s="39">
        <v>22</v>
      </c>
      <c r="E1611" s="11"/>
      <c r="F1611" s="30"/>
    </row>
    <row r="1612" spans="1:6" s="24" customFormat="1" ht="42" x14ac:dyDescent="0.25">
      <c r="A1612" s="36" t="s">
        <v>2319</v>
      </c>
      <c r="B1612" s="37">
        <v>4</v>
      </c>
      <c r="C1612" s="38" t="s">
        <v>2393</v>
      </c>
      <c r="D1612" s="39">
        <v>15</v>
      </c>
      <c r="E1612" s="11"/>
      <c r="F1612" s="30"/>
    </row>
    <row r="1613" spans="1:6" s="24" customFormat="1" ht="42" x14ac:dyDescent="0.25">
      <c r="A1613" s="36" t="s">
        <v>2396</v>
      </c>
      <c r="B1613" s="37">
        <v>4</v>
      </c>
      <c r="C1613" s="38" t="s">
        <v>2397</v>
      </c>
      <c r="D1613" s="39">
        <v>142</v>
      </c>
      <c r="E1613" s="11"/>
      <c r="F1613" s="30"/>
    </row>
    <row r="1614" spans="1:6" s="24" customFormat="1" ht="63" x14ac:dyDescent="0.25">
      <c r="A1614" s="36" t="s">
        <v>2398</v>
      </c>
      <c r="B1614" s="37">
        <v>4</v>
      </c>
      <c r="C1614" s="38" t="s">
        <v>2399</v>
      </c>
      <c r="D1614" s="39">
        <v>100</v>
      </c>
      <c r="E1614" s="11"/>
      <c r="F1614" s="30"/>
    </row>
    <row r="1615" spans="1:6" s="24" customFormat="1" ht="63" x14ac:dyDescent="0.25">
      <c r="A1615" s="36" t="s">
        <v>2398</v>
      </c>
      <c r="B1615" s="37">
        <v>4</v>
      </c>
      <c r="C1615" s="38" t="s">
        <v>2399</v>
      </c>
      <c r="D1615" s="39">
        <v>28</v>
      </c>
      <c r="E1615" s="11"/>
      <c r="F1615" s="30"/>
    </row>
    <row r="1616" spans="1:6" s="24" customFormat="1" ht="21" x14ac:dyDescent="0.25">
      <c r="A1616" s="36" t="s">
        <v>2375</v>
      </c>
      <c r="B1616" s="37">
        <v>4</v>
      </c>
      <c r="C1616" s="38" t="s">
        <v>2400</v>
      </c>
      <c r="D1616" s="39">
        <v>17</v>
      </c>
      <c r="E1616" s="11"/>
      <c r="F1616" s="30"/>
    </row>
    <row r="1617" spans="1:6" s="24" customFormat="1" ht="63" x14ac:dyDescent="0.25">
      <c r="A1617" s="36" t="s">
        <v>2401</v>
      </c>
      <c r="B1617" s="37">
        <v>4</v>
      </c>
      <c r="C1617" s="38" t="s">
        <v>2402</v>
      </c>
      <c r="D1617" s="39">
        <v>9</v>
      </c>
      <c r="E1617" s="11"/>
      <c r="F1617" s="30"/>
    </row>
    <row r="1618" spans="1:6" s="24" customFormat="1" ht="21" x14ac:dyDescent="0.25">
      <c r="A1618" s="36" t="s">
        <v>2375</v>
      </c>
      <c r="B1618" s="37">
        <v>4</v>
      </c>
      <c r="C1618" s="38" t="s">
        <v>2402</v>
      </c>
      <c r="D1618" s="39">
        <v>9</v>
      </c>
      <c r="E1618" s="11"/>
      <c r="F1618" s="30"/>
    </row>
    <row r="1619" spans="1:6" s="24" customFormat="1" ht="42" x14ac:dyDescent="0.25">
      <c r="A1619" s="36" t="s">
        <v>2403</v>
      </c>
      <c r="B1619" s="37">
        <v>4</v>
      </c>
      <c r="C1619" s="38" t="s">
        <v>2404</v>
      </c>
      <c r="D1619" s="39">
        <v>6</v>
      </c>
      <c r="E1619" s="11"/>
      <c r="F1619" s="30"/>
    </row>
    <row r="1620" spans="1:6" s="24" customFormat="1" ht="84" x14ac:dyDescent="0.25">
      <c r="A1620" s="36" t="s">
        <v>2405</v>
      </c>
      <c r="B1620" s="37">
        <v>4</v>
      </c>
      <c r="C1620" s="38" t="s">
        <v>2406</v>
      </c>
      <c r="D1620" s="39">
        <v>60</v>
      </c>
      <c r="E1620" s="11"/>
      <c r="F1620" s="30"/>
    </row>
    <row r="1621" spans="1:6" s="24" customFormat="1" ht="84" x14ac:dyDescent="0.25">
      <c r="A1621" s="36" t="s">
        <v>2405</v>
      </c>
      <c r="B1621" s="37">
        <v>4</v>
      </c>
      <c r="C1621" s="38" t="s">
        <v>2406</v>
      </c>
      <c r="D1621" s="39">
        <v>12</v>
      </c>
      <c r="E1621" s="11"/>
      <c r="F1621" s="30"/>
    </row>
    <row r="1622" spans="1:6" s="24" customFormat="1" ht="84" x14ac:dyDescent="0.25">
      <c r="A1622" s="36" t="s">
        <v>2395</v>
      </c>
      <c r="B1622" s="37">
        <v>4</v>
      </c>
      <c r="C1622" s="38" t="s">
        <v>2393</v>
      </c>
      <c r="D1622" s="39">
        <v>28</v>
      </c>
      <c r="E1622" s="11"/>
      <c r="F1622" s="30"/>
    </row>
    <row r="1623" spans="1:6" s="24" customFormat="1" ht="84" x14ac:dyDescent="0.25">
      <c r="A1623" s="36" t="s">
        <v>2405</v>
      </c>
      <c r="B1623" s="37">
        <v>4</v>
      </c>
      <c r="C1623" s="38" t="s">
        <v>2393</v>
      </c>
      <c r="D1623" s="39">
        <v>35</v>
      </c>
      <c r="E1623" s="11"/>
      <c r="F1623" s="30"/>
    </row>
    <row r="1624" spans="1:6" s="24" customFormat="1" ht="42" x14ac:dyDescent="0.25">
      <c r="A1624" s="36" t="s">
        <v>2389</v>
      </c>
      <c r="B1624" s="37">
        <v>4</v>
      </c>
      <c r="C1624" s="38" t="s">
        <v>2393</v>
      </c>
      <c r="D1624" s="39">
        <v>22</v>
      </c>
      <c r="E1624" s="11"/>
      <c r="F1624" s="30"/>
    </row>
    <row r="1625" spans="1:6" s="24" customFormat="1" ht="42" x14ac:dyDescent="0.25">
      <c r="A1625" s="36" t="s">
        <v>2305</v>
      </c>
      <c r="B1625" s="37">
        <v>4</v>
      </c>
      <c r="C1625" s="38" t="s">
        <v>2407</v>
      </c>
      <c r="D1625" s="39">
        <v>119</v>
      </c>
      <c r="E1625" s="11"/>
      <c r="F1625" s="30"/>
    </row>
    <row r="1626" spans="1:6" s="24" customFormat="1" ht="42" x14ac:dyDescent="0.25">
      <c r="A1626" s="36" t="s">
        <v>2305</v>
      </c>
      <c r="B1626" s="37">
        <v>4</v>
      </c>
      <c r="C1626" s="38" t="s">
        <v>2407</v>
      </c>
      <c r="D1626" s="39">
        <v>17</v>
      </c>
      <c r="E1626" s="11"/>
      <c r="F1626" s="30"/>
    </row>
    <row r="1627" spans="1:6" s="24" customFormat="1" ht="42" x14ac:dyDescent="0.25">
      <c r="A1627" s="36" t="s">
        <v>2305</v>
      </c>
      <c r="B1627" s="37">
        <v>4</v>
      </c>
      <c r="C1627" s="38" t="s">
        <v>2407</v>
      </c>
      <c r="D1627" s="39">
        <v>14</v>
      </c>
      <c r="E1627" s="11"/>
      <c r="F1627" s="30"/>
    </row>
    <row r="1628" spans="1:6" s="24" customFormat="1" ht="63" x14ac:dyDescent="0.25">
      <c r="A1628" s="36" t="s">
        <v>2322</v>
      </c>
      <c r="B1628" s="37">
        <v>4</v>
      </c>
      <c r="C1628" s="38" t="s">
        <v>2408</v>
      </c>
      <c r="D1628" s="39">
        <v>15</v>
      </c>
      <c r="E1628" s="11"/>
      <c r="F1628" s="30"/>
    </row>
    <row r="1629" spans="1:6" s="24" customFormat="1" ht="168" x14ac:dyDescent="0.25">
      <c r="A1629" s="36" t="s">
        <v>2350</v>
      </c>
      <c r="B1629" s="37">
        <v>4</v>
      </c>
      <c r="C1629" s="38" t="s">
        <v>2409</v>
      </c>
      <c r="D1629" s="39">
        <v>24</v>
      </c>
      <c r="E1629" s="11"/>
      <c r="F1629" s="30"/>
    </row>
    <row r="1630" spans="1:6" s="24" customFormat="1" ht="42" x14ac:dyDescent="0.25">
      <c r="A1630" s="36" t="s">
        <v>2410</v>
      </c>
      <c r="B1630" s="37">
        <v>4</v>
      </c>
      <c r="C1630" s="38" t="s">
        <v>2411</v>
      </c>
      <c r="D1630" s="39">
        <v>116</v>
      </c>
      <c r="E1630" s="11"/>
      <c r="F1630" s="30"/>
    </row>
    <row r="1631" spans="1:6" s="24" customFormat="1" ht="42" x14ac:dyDescent="0.25">
      <c r="A1631" s="36" t="s">
        <v>2334</v>
      </c>
      <c r="B1631" s="37" t="s">
        <v>11</v>
      </c>
      <c r="C1631" s="38" t="s">
        <v>2412</v>
      </c>
      <c r="D1631" s="39">
        <v>51</v>
      </c>
      <c r="E1631" s="11"/>
      <c r="F1631" s="30"/>
    </row>
    <row r="1632" spans="1:6" s="24" customFormat="1" ht="63" x14ac:dyDescent="0.25">
      <c r="A1632" s="36" t="s">
        <v>2413</v>
      </c>
      <c r="B1632" s="37">
        <v>4</v>
      </c>
      <c r="C1632" s="38" t="s">
        <v>2414</v>
      </c>
      <c r="D1632" s="39">
        <v>14</v>
      </c>
      <c r="E1632" s="11"/>
      <c r="F1632" s="30"/>
    </row>
    <row r="1633" spans="1:6" s="24" customFormat="1" ht="63" x14ac:dyDescent="0.25">
      <c r="A1633" s="36" t="s">
        <v>2413</v>
      </c>
      <c r="B1633" s="37">
        <v>4</v>
      </c>
      <c r="C1633" s="38" t="s">
        <v>2414</v>
      </c>
      <c r="D1633" s="39">
        <v>2</v>
      </c>
      <c r="E1633" s="11"/>
      <c r="F1633" s="30"/>
    </row>
    <row r="1634" spans="1:6" s="24" customFormat="1" ht="42" x14ac:dyDescent="0.25">
      <c r="A1634" s="36" t="s">
        <v>2394</v>
      </c>
      <c r="B1634" s="37">
        <v>4</v>
      </c>
      <c r="C1634" s="38" t="s">
        <v>2415</v>
      </c>
      <c r="D1634" s="39">
        <v>12</v>
      </c>
      <c r="E1634" s="11"/>
      <c r="F1634" s="30"/>
    </row>
    <row r="1635" spans="1:6" s="24" customFormat="1" ht="21" x14ac:dyDescent="0.25">
      <c r="A1635" s="36" t="s">
        <v>2334</v>
      </c>
      <c r="B1635" s="37">
        <v>4</v>
      </c>
      <c r="C1635" s="38" t="s">
        <v>2416</v>
      </c>
      <c r="D1635" s="39">
        <v>29</v>
      </c>
      <c r="E1635" s="11"/>
      <c r="F1635" s="30"/>
    </row>
    <row r="1636" spans="1:6" s="24" customFormat="1" ht="63" x14ac:dyDescent="0.25">
      <c r="A1636" s="36" t="s">
        <v>2413</v>
      </c>
      <c r="B1636" s="37">
        <v>4</v>
      </c>
      <c r="C1636" s="38" t="s">
        <v>2415</v>
      </c>
      <c r="D1636" s="39">
        <v>6</v>
      </c>
      <c r="E1636" s="11"/>
      <c r="F1636" s="30"/>
    </row>
    <row r="1637" spans="1:6" s="24" customFormat="1" ht="105" x14ac:dyDescent="0.25">
      <c r="A1637" s="36" t="s">
        <v>2391</v>
      </c>
      <c r="B1637" s="37">
        <v>4</v>
      </c>
      <c r="C1637" s="38" t="s">
        <v>2392</v>
      </c>
      <c r="D1637" s="39">
        <v>95</v>
      </c>
      <c r="E1637" s="11"/>
      <c r="F1637" s="30"/>
    </row>
    <row r="1638" spans="1:6" s="24" customFormat="1" ht="63" x14ac:dyDescent="0.25">
      <c r="A1638" s="36" t="s">
        <v>2401</v>
      </c>
      <c r="B1638" s="37">
        <v>4</v>
      </c>
      <c r="C1638" s="38" t="s">
        <v>2417</v>
      </c>
      <c r="D1638" s="39">
        <v>15</v>
      </c>
      <c r="E1638" s="11"/>
      <c r="F1638" s="30"/>
    </row>
    <row r="1639" spans="1:6" s="24" customFormat="1" ht="42" x14ac:dyDescent="0.25">
      <c r="A1639" s="36" t="s">
        <v>2418</v>
      </c>
      <c r="B1639" s="37">
        <v>4</v>
      </c>
      <c r="C1639" s="38" t="s">
        <v>2419</v>
      </c>
      <c r="D1639" s="39">
        <v>79</v>
      </c>
      <c r="E1639" s="11"/>
      <c r="F1639" s="30"/>
    </row>
    <row r="1640" spans="1:6" s="24" customFormat="1" ht="42" x14ac:dyDescent="0.25">
      <c r="A1640" s="36" t="s">
        <v>2418</v>
      </c>
      <c r="B1640" s="37">
        <v>4</v>
      </c>
      <c r="C1640" s="38" t="s">
        <v>2419</v>
      </c>
      <c r="D1640" s="39">
        <v>1</v>
      </c>
      <c r="E1640" s="11"/>
      <c r="F1640" s="30"/>
    </row>
    <row r="1641" spans="1:6" s="24" customFormat="1" ht="63" x14ac:dyDescent="0.25">
      <c r="A1641" s="36" t="s">
        <v>2385</v>
      </c>
      <c r="B1641" s="37">
        <v>4</v>
      </c>
      <c r="C1641" s="38" t="s">
        <v>2420</v>
      </c>
      <c r="D1641" s="39">
        <v>81</v>
      </c>
      <c r="E1641" s="11"/>
      <c r="F1641" s="30"/>
    </row>
    <row r="1642" spans="1:6" s="24" customFormat="1" ht="63" x14ac:dyDescent="0.25">
      <c r="A1642" s="36" t="s">
        <v>2421</v>
      </c>
      <c r="B1642" s="37">
        <v>4</v>
      </c>
      <c r="C1642" s="38" t="s">
        <v>2422</v>
      </c>
      <c r="D1642" s="39">
        <v>59</v>
      </c>
      <c r="E1642" s="11"/>
      <c r="F1642" s="30"/>
    </row>
    <row r="1643" spans="1:6" s="24" customFormat="1" ht="42" x14ac:dyDescent="0.25">
      <c r="A1643" s="36" t="s">
        <v>2423</v>
      </c>
      <c r="B1643" s="37">
        <v>4</v>
      </c>
      <c r="C1643" s="38" t="s">
        <v>2424</v>
      </c>
      <c r="D1643" s="39">
        <v>158</v>
      </c>
      <c r="E1643" s="11"/>
      <c r="F1643" s="30"/>
    </row>
    <row r="1644" spans="1:6" s="24" customFormat="1" ht="126" x14ac:dyDescent="0.25">
      <c r="A1644" s="36" t="s">
        <v>2425</v>
      </c>
      <c r="B1644" s="37">
        <v>4</v>
      </c>
      <c r="C1644" s="38" t="s">
        <v>2409</v>
      </c>
      <c r="D1644" s="39">
        <v>100</v>
      </c>
      <c r="E1644" s="11"/>
      <c r="F1644" s="30"/>
    </row>
    <row r="1645" spans="1:6" s="24" customFormat="1" ht="63" x14ac:dyDescent="0.25">
      <c r="A1645" s="36" t="s">
        <v>2426</v>
      </c>
      <c r="B1645" s="37">
        <v>4</v>
      </c>
      <c r="C1645" s="38" t="s">
        <v>2427</v>
      </c>
      <c r="D1645" s="39">
        <v>41</v>
      </c>
      <c r="E1645" s="11"/>
      <c r="F1645" s="30"/>
    </row>
    <row r="1646" spans="1:6" s="24" customFormat="1" ht="42" x14ac:dyDescent="0.25">
      <c r="A1646" s="36" t="s">
        <v>2428</v>
      </c>
      <c r="B1646" s="37">
        <v>4</v>
      </c>
      <c r="C1646" s="38" t="s">
        <v>2429</v>
      </c>
      <c r="D1646" s="39">
        <v>20</v>
      </c>
      <c r="E1646" s="11"/>
      <c r="F1646" s="30"/>
    </row>
    <row r="1647" spans="1:6" s="24" customFormat="1" ht="42" x14ac:dyDescent="0.25">
      <c r="A1647" s="36" t="s">
        <v>2428</v>
      </c>
      <c r="B1647" s="37">
        <v>4</v>
      </c>
      <c r="C1647" s="38" t="s">
        <v>2429</v>
      </c>
      <c r="D1647" s="39">
        <v>30</v>
      </c>
      <c r="E1647" s="11"/>
      <c r="F1647" s="30"/>
    </row>
    <row r="1648" spans="1:6" s="24" customFormat="1" ht="63" x14ac:dyDescent="0.25">
      <c r="A1648" s="36" t="s">
        <v>2430</v>
      </c>
      <c r="B1648" s="37">
        <v>4</v>
      </c>
      <c r="C1648" s="38" t="s">
        <v>2429</v>
      </c>
      <c r="D1648" s="39">
        <v>30</v>
      </c>
      <c r="E1648" s="11"/>
      <c r="F1648" s="30"/>
    </row>
    <row r="1649" spans="1:6" s="24" customFormat="1" ht="63" x14ac:dyDescent="0.25">
      <c r="A1649" s="36" t="s">
        <v>2430</v>
      </c>
      <c r="B1649" s="37">
        <v>4</v>
      </c>
      <c r="C1649" s="38" t="s">
        <v>2429</v>
      </c>
      <c r="D1649" s="39">
        <v>30</v>
      </c>
      <c r="E1649" s="11"/>
      <c r="F1649" s="30"/>
    </row>
    <row r="1650" spans="1:6" s="24" customFormat="1" ht="42" x14ac:dyDescent="0.25">
      <c r="A1650" s="36" t="s">
        <v>2291</v>
      </c>
      <c r="B1650" s="37">
        <v>4</v>
      </c>
      <c r="C1650" s="38" t="s">
        <v>2431</v>
      </c>
      <c r="D1650" s="39">
        <v>188</v>
      </c>
      <c r="E1650" s="11"/>
      <c r="F1650" s="30"/>
    </row>
    <row r="1651" spans="1:6" s="24" customFormat="1" ht="84" x14ac:dyDescent="0.25">
      <c r="A1651" s="36" t="s">
        <v>2432</v>
      </c>
      <c r="B1651" s="37">
        <v>4</v>
      </c>
      <c r="C1651" s="38" t="s">
        <v>2433</v>
      </c>
      <c r="D1651" s="39">
        <v>133</v>
      </c>
      <c r="E1651" s="11"/>
      <c r="F1651" s="30"/>
    </row>
    <row r="1652" spans="1:6" s="24" customFormat="1" ht="63" x14ac:dyDescent="0.25">
      <c r="A1652" s="36" t="s">
        <v>2434</v>
      </c>
      <c r="B1652" s="37">
        <v>4</v>
      </c>
      <c r="C1652" s="38" t="s">
        <v>2435</v>
      </c>
      <c r="D1652" s="39">
        <v>52</v>
      </c>
      <c r="E1652" s="11"/>
      <c r="F1652" s="30"/>
    </row>
    <row r="1653" spans="1:6" s="24" customFormat="1" ht="63" x14ac:dyDescent="0.25">
      <c r="A1653" s="36" t="s">
        <v>2436</v>
      </c>
      <c r="B1653" s="37">
        <v>4</v>
      </c>
      <c r="C1653" s="38" t="s">
        <v>2437</v>
      </c>
      <c r="D1653" s="39">
        <v>96</v>
      </c>
      <c r="E1653" s="11"/>
      <c r="F1653" s="30"/>
    </row>
    <row r="1654" spans="1:6" s="24" customFormat="1" ht="63" x14ac:dyDescent="0.25">
      <c r="A1654" s="36" t="s">
        <v>2438</v>
      </c>
      <c r="B1654" s="37">
        <v>4</v>
      </c>
      <c r="C1654" s="38" t="s">
        <v>2439</v>
      </c>
      <c r="D1654" s="39">
        <v>41</v>
      </c>
      <c r="E1654" s="11"/>
      <c r="F1654" s="30"/>
    </row>
    <row r="1655" spans="1:6" s="24" customFormat="1" ht="84" x14ac:dyDescent="0.25">
      <c r="A1655" s="36" t="s">
        <v>2432</v>
      </c>
      <c r="B1655" s="37">
        <v>4</v>
      </c>
      <c r="C1655" s="38" t="s">
        <v>2440</v>
      </c>
      <c r="D1655" s="39">
        <v>91</v>
      </c>
      <c r="E1655" s="11"/>
      <c r="F1655" s="30"/>
    </row>
    <row r="1656" spans="1:6" s="24" customFormat="1" ht="63" x14ac:dyDescent="0.25">
      <c r="A1656" s="36" t="s">
        <v>2441</v>
      </c>
      <c r="B1656" s="37" t="s">
        <v>11</v>
      </c>
      <c r="C1656" s="38" t="s">
        <v>2442</v>
      </c>
      <c r="D1656" s="39">
        <v>100</v>
      </c>
      <c r="E1656" s="11"/>
      <c r="F1656" s="30"/>
    </row>
    <row r="1657" spans="1:6" s="24" customFormat="1" ht="63" x14ac:dyDescent="0.25">
      <c r="A1657" s="36" t="s">
        <v>2443</v>
      </c>
      <c r="B1657" s="37" t="s">
        <v>11</v>
      </c>
      <c r="C1657" s="38" t="s">
        <v>2442</v>
      </c>
      <c r="D1657" s="39">
        <v>94</v>
      </c>
      <c r="E1657" s="11"/>
      <c r="F1657" s="30"/>
    </row>
    <row r="1658" spans="1:6" s="24" customFormat="1" ht="84" x14ac:dyDescent="0.25">
      <c r="A1658" s="36" t="s">
        <v>2432</v>
      </c>
      <c r="B1658" s="37">
        <v>4</v>
      </c>
      <c r="C1658" s="38" t="s">
        <v>2440</v>
      </c>
      <c r="D1658" s="39">
        <v>84</v>
      </c>
      <c r="E1658" s="11"/>
      <c r="F1658" s="30"/>
    </row>
    <row r="1659" spans="1:6" s="24" customFormat="1" ht="84" x14ac:dyDescent="0.25">
      <c r="A1659" s="36" t="s">
        <v>2432</v>
      </c>
      <c r="B1659" s="37">
        <v>4</v>
      </c>
      <c r="C1659" s="38" t="s">
        <v>2440</v>
      </c>
      <c r="D1659" s="39">
        <v>84</v>
      </c>
      <c r="E1659" s="11"/>
      <c r="F1659" s="30"/>
    </row>
    <row r="1660" spans="1:6" s="24" customFormat="1" ht="84" x14ac:dyDescent="0.25">
      <c r="A1660" s="36" t="s">
        <v>2432</v>
      </c>
      <c r="B1660" s="37">
        <v>4</v>
      </c>
      <c r="C1660" s="38" t="s">
        <v>2440</v>
      </c>
      <c r="D1660" s="39">
        <v>84</v>
      </c>
      <c r="E1660" s="11"/>
      <c r="F1660" s="30"/>
    </row>
    <row r="1661" spans="1:6" s="24" customFormat="1" ht="105" x14ac:dyDescent="0.25">
      <c r="A1661" s="36" t="s">
        <v>2444</v>
      </c>
      <c r="B1661" s="37">
        <v>4</v>
      </c>
      <c r="C1661" s="38" t="s">
        <v>2445</v>
      </c>
      <c r="D1661" s="39">
        <v>81</v>
      </c>
      <c r="E1661" s="11"/>
      <c r="F1661" s="30"/>
    </row>
    <row r="1662" spans="1:6" s="24" customFormat="1" ht="42" x14ac:dyDescent="0.25">
      <c r="A1662" s="36" t="s">
        <v>2446</v>
      </c>
      <c r="B1662" s="37">
        <v>4</v>
      </c>
      <c r="C1662" s="38" t="s">
        <v>2445</v>
      </c>
      <c r="D1662" s="39">
        <v>52</v>
      </c>
      <c r="E1662" s="11"/>
      <c r="F1662" s="30"/>
    </row>
    <row r="1663" spans="1:6" s="24" customFormat="1" ht="63" x14ac:dyDescent="0.25">
      <c r="A1663" s="36" t="s">
        <v>2447</v>
      </c>
      <c r="B1663" s="37" t="s">
        <v>11</v>
      </c>
      <c r="C1663" s="38" t="s">
        <v>1696</v>
      </c>
      <c r="D1663" s="39">
        <v>100</v>
      </c>
      <c r="E1663" s="11"/>
      <c r="F1663" s="30"/>
    </row>
    <row r="1664" spans="1:6" s="24" customFormat="1" ht="63" x14ac:dyDescent="0.25">
      <c r="A1664" s="36" t="s">
        <v>2448</v>
      </c>
      <c r="B1664" s="37">
        <v>4</v>
      </c>
      <c r="C1664" s="38" t="s">
        <v>2445</v>
      </c>
      <c r="D1664" s="39">
        <v>16</v>
      </c>
      <c r="E1664" s="11"/>
      <c r="F1664" s="30"/>
    </row>
    <row r="1665" spans="1:6" s="24" customFormat="1" ht="84" x14ac:dyDescent="0.25">
      <c r="A1665" s="36" t="s">
        <v>2449</v>
      </c>
      <c r="B1665" s="37">
        <v>4</v>
      </c>
      <c r="C1665" s="38" t="s">
        <v>2445</v>
      </c>
      <c r="D1665" s="39">
        <v>52</v>
      </c>
      <c r="E1665" s="11"/>
      <c r="F1665" s="30"/>
    </row>
    <row r="1666" spans="1:6" s="24" customFormat="1" ht="84" x14ac:dyDescent="0.25">
      <c r="A1666" s="36" t="s">
        <v>2449</v>
      </c>
      <c r="B1666" s="37">
        <v>4</v>
      </c>
      <c r="C1666" s="38" t="s">
        <v>2445</v>
      </c>
      <c r="D1666" s="39">
        <v>48</v>
      </c>
      <c r="E1666" s="11"/>
      <c r="F1666" s="30"/>
    </row>
    <row r="1667" spans="1:6" s="24" customFormat="1" ht="42" x14ac:dyDescent="0.25">
      <c r="A1667" s="36" t="s">
        <v>2446</v>
      </c>
      <c r="B1667" s="37">
        <v>4</v>
      </c>
      <c r="C1667" s="38" t="s">
        <v>2445</v>
      </c>
      <c r="D1667" s="39">
        <v>27</v>
      </c>
      <c r="E1667" s="11"/>
      <c r="F1667" s="30"/>
    </row>
    <row r="1668" spans="1:6" s="24" customFormat="1" ht="63" x14ac:dyDescent="0.25">
      <c r="A1668" s="36" t="s">
        <v>2448</v>
      </c>
      <c r="B1668" s="37">
        <v>4</v>
      </c>
      <c r="C1668" s="38" t="s">
        <v>2445</v>
      </c>
      <c r="D1668" s="39">
        <v>42</v>
      </c>
      <c r="E1668" s="11"/>
      <c r="F1668" s="30"/>
    </row>
    <row r="1669" spans="1:6" s="24" customFormat="1" ht="63" x14ac:dyDescent="0.25">
      <c r="A1669" s="36" t="s">
        <v>2448</v>
      </c>
      <c r="B1669" s="37">
        <v>4</v>
      </c>
      <c r="C1669" s="38" t="s">
        <v>2445</v>
      </c>
      <c r="D1669" s="39">
        <v>41</v>
      </c>
      <c r="E1669" s="11"/>
      <c r="F1669" s="30"/>
    </row>
    <row r="1670" spans="1:6" s="24" customFormat="1" ht="63" x14ac:dyDescent="0.25">
      <c r="A1670" s="36" t="s">
        <v>2450</v>
      </c>
      <c r="B1670" s="37" t="s">
        <v>11</v>
      </c>
      <c r="C1670" s="38" t="s">
        <v>2451</v>
      </c>
      <c r="D1670" s="39">
        <v>70</v>
      </c>
      <c r="E1670" s="11"/>
      <c r="F1670" s="30"/>
    </row>
    <row r="1671" spans="1:6" s="24" customFormat="1" ht="42" x14ac:dyDescent="0.25">
      <c r="A1671" s="36" t="s">
        <v>2452</v>
      </c>
      <c r="B1671" s="37" t="s">
        <v>2453</v>
      </c>
      <c r="C1671" s="38" t="s">
        <v>2454</v>
      </c>
      <c r="D1671" s="39">
        <v>133</v>
      </c>
      <c r="E1671" s="11"/>
      <c r="F1671" s="30"/>
    </row>
    <row r="1672" spans="1:6" s="24" customFormat="1" ht="42" x14ac:dyDescent="0.25">
      <c r="A1672" s="36" t="s">
        <v>2455</v>
      </c>
      <c r="B1672" s="37" t="s">
        <v>2453</v>
      </c>
      <c r="C1672" s="38" t="s">
        <v>2454</v>
      </c>
      <c r="D1672" s="39">
        <v>133</v>
      </c>
      <c r="E1672" s="11"/>
      <c r="F1672" s="30"/>
    </row>
    <row r="1673" spans="1:6" s="24" customFormat="1" ht="42" x14ac:dyDescent="0.25">
      <c r="A1673" s="36" t="s">
        <v>2455</v>
      </c>
      <c r="B1673" s="37" t="s">
        <v>2456</v>
      </c>
      <c r="C1673" s="38" t="s">
        <v>2457</v>
      </c>
      <c r="D1673" s="39">
        <v>99</v>
      </c>
      <c r="E1673" s="11"/>
      <c r="F1673" s="30"/>
    </row>
    <row r="1674" spans="1:6" s="24" customFormat="1" ht="42" x14ac:dyDescent="0.25">
      <c r="A1674" s="36" t="s">
        <v>2458</v>
      </c>
      <c r="B1674" s="37" t="s">
        <v>2453</v>
      </c>
      <c r="C1674" s="38" t="s">
        <v>2454</v>
      </c>
      <c r="D1674" s="39">
        <v>141</v>
      </c>
      <c r="E1674" s="11"/>
      <c r="F1674" s="30"/>
    </row>
    <row r="1675" spans="1:6" s="24" customFormat="1" ht="42" x14ac:dyDescent="0.25">
      <c r="A1675" s="36" t="s">
        <v>2452</v>
      </c>
      <c r="B1675" s="37" t="s">
        <v>2453</v>
      </c>
      <c r="C1675" s="38" t="s">
        <v>2454</v>
      </c>
      <c r="D1675" s="39">
        <v>136</v>
      </c>
      <c r="E1675" s="11"/>
      <c r="F1675" s="30"/>
    </row>
    <row r="1676" spans="1:6" s="24" customFormat="1" ht="42" x14ac:dyDescent="0.25">
      <c r="A1676" s="36" t="s">
        <v>2455</v>
      </c>
      <c r="B1676" s="37" t="s">
        <v>2453</v>
      </c>
      <c r="C1676" s="38" t="s">
        <v>2454</v>
      </c>
      <c r="D1676" s="39">
        <v>132</v>
      </c>
      <c r="E1676" s="11"/>
      <c r="F1676" s="30"/>
    </row>
    <row r="1677" spans="1:6" s="24" customFormat="1" ht="42" x14ac:dyDescent="0.25">
      <c r="A1677" s="36" t="s">
        <v>2455</v>
      </c>
      <c r="B1677" s="37" t="s">
        <v>2453</v>
      </c>
      <c r="C1677" s="38" t="s">
        <v>2454</v>
      </c>
      <c r="D1677" s="39">
        <v>134</v>
      </c>
      <c r="E1677" s="11"/>
      <c r="F1677" s="30"/>
    </row>
    <row r="1678" spans="1:6" s="24" customFormat="1" ht="42" x14ac:dyDescent="0.25">
      <c r="A1678" s="36" t="s">
        <v>2455</v>
      </c>
      <c r="B1678" s="37" t="s">
        <v>2453</v>
      </c>
      <c r="C1678" s="38" t="s">
        <v>2454</v>
      </c>
      <c r="D1678" s="39">
        <v>133</v>
      </c>
      <c r="E1678" s="11"/>
      <c r="F1678" s="30"/>
    </row>
    <row r="1679" spans="1:6" s="24" customFormat="1" ht="42" x14ac:dyDescent="0.25">
      <c r="A1679" s="36" t="s">
        <v>2455</v>
      </c>
      <c r="B1679" s="37" t="s">
        <v>2453</v>
      </c>
      <c r="C1679" s="38" t="s">
        <v>2454</v>
      </c>
      <c r="D1679" s="39">
        <v>131</v>
      </c>
      <c r="E1679" s="11"/>
      <c r="F1679" s="30"/>
    </row>
    <row r="1680" spans="1:6" s="24" customFormat="1" ht="42" x14ac:dyDescent="0.25">
      <c r="A1680" s="36" t="s">
        <v>2455</v>
      </c>
      <c r="B1680" s="37" t="s">
        <v>2453</v>
      </c>
      <c r="C1680" s="38" t="s">
        <v>2454</v>
      </c>
      <c r="D1680" s="39">
        <v>131</v>
      </c>
      <c r="E1680" s="11"/>
      <c r="F1680" s="30"/>
    </row>
    <row r="1681" spans="1:6" s="24" customFormat="1" ht="42" x14ac:dyDescent="0.25">
      <c r="A1681" s="36" t="s">
        <v>2458</v>
      </c>
      <c r="B1681" s="37" t="s">
        <v>2453</v>
      </c>
      <c r="C1681" s="38" t="s">
        <v>2454</v>
      </c>
      <c r="D1681" s="39">
        <v>131</v>
      </c>
      <c r="E1681" s="11"/>
      <c r="F1681" s="30"/>
    </row>
    <row r="1682" spans="1:6" s="24" customFormat="1" ht="42" x14ac:dyDescent="0.25">
      <c r="A1682" s="36" t="s">
        <v>2455</v>
      </c>
      <c r="B1682" s="37" t="s">
        <v>2453</v>
      </c>
      <c r="C1682" s="38" t="s">
        <v>2454</v>
      </c>
      <c r="D1682" s="39">
        <v>133</v>
      </c>
      <c r="E1682" s="11"/>
      <c r="F1682" s="30"/>
    </row>
    <row r="1683" spans="1:6" s="24" customFormat="1" ht="63" x14ac:dyDescent="0.25">
      <c r="A1683" s="36" t="s">
        <v>2459</v>
      </c>
      <c r="B1683" s="37">
        <v>4</v>
      </c>
      <c r="C1683" s="38" t="s">
        <v>120</v>
      </c>
      <c r="D1683" s="39">
        <v>100</v>
      </c>
      <c r="E1683" s="11"/>
      <c r="F1683" s="30"/>
    </row>
    <row r="1684" spans="1:6" s="24" customFormat="1" ht="63" x14ac:dyDescent="0.25">
      <c r="A1684" s="36" t="s">
        <v>2459</v>
      </c>
      <c r="B1684" s="37">
        <v>4</v>
      </c>
      <c r="C1684" s="38" t="s">
        <v>120</v>
      </c>
      <c r="D1684" s="39">
        <v>22</v>
      </c>
      <c r="E1684" s="11"/>
      <c r="F1684" s="30"/>
    </row>
    <row r="1685" spans="1:6" s="24" customFormat="1" ht="63" x14ac:dyDescent="0.25">
      <c r="A1685" s="36" t="s">
        <v>2460</v>
      </c>
      <c r="B1685" s="37">
        <v>4</v>
      </c>
      <c r="C1685" s="38" t="s">
        <v>2461</v>
      </c>
      <c r="D1685" s="39">
        <v>108</v>
      </c>
      <c r="E1685" s="11"/>
      <c r="F1685" s="30"/>
    </row>
    <row r="1686" spans="1:6" s="24" customFormat="1" ht="63" x14ac:dyDescent="0.25">
      <c r="A1686" s="36" t="s">
        <v>2462</v>
      </c>
      <c r="B1686" s="37">
        <v>4</v>
      </c>
      <c r="C1686" s="38" t="s">
        <v>2463</v>
      </c>
      <c r="D1686" s="39">
        <v>102</v>
      </c>
      <c r="E1686" s="11"/>
      <c r="F1686" s="30"/>
    </row>
    <row r="1687" spans="1:6" s="24" customFormat="1" ht="84" x14ac:dyDescent="0.25">
      <c r="A1687" s="36" t="s">
        <v>2464</v>
      </c>
      <c r="B1687" s="37">
        <v>4</v>
      </c>
      <c r="C1687" s="38" t="s">
        <v>2465</v>
      </c>
      <c r="D1687" s="39">
        <v>27</v>
      </c>
      <c r="E1687" s="11"/>
      <c r="F1687" s="30"/>
    </row>
    <row r="1688" spans="1:6" s="24" customFormat="1" ht="84" x14ac:dyDescent="0.25">
      <c r="A1688" s="36" t="s">
        <v>2464</v>
      </c>
      <c r="B1688" s="37" t="s">
        <v>11</v>
      </c>
      <c r="C1688" s="38" t="s">
        <v>2466</v>
      </c>
      <c r="D1688" s="39">
        <v>97</v>
      </c>
      <c r="E1688" s="11"/>
      <c r="F1688" s="30"/>
    </row>
    <row r="1689" spans="1:6" s="24" customFormat="1" ht="42" x14ac:dyDescent="0.25">
      <c r="A1689" s="36" t="s">
        <v>2467</v>
      </c>
      <c r="B1689" s="37">
        <v>4</v>
      </c>
      <c r="C1689" s="38" t="s">
        <v>2468</v>
      </c>
      <c r="D1689" s="39">
        <v>60</v>
      </c>
      <c r="E1689" s="11"/>
      <c r="F1689" s="30"/>
    </row>
    <row r="1690" spans="1:6" s="24" customFormat="1" ht="42" x14ac:dyDescent="0.25">
      <c r="A1690" s="36" t="s">
        <v>2467</v>
      </c>
      <c r="B1690" s="37">
        <v>4</v>
      </c>
      <c r="C1690" s="38" t="s">
        <v>2468</v>
      </c>
      <c r="D1690" s="39">
        <v>22</v>
      </c>
      <c r="E1690" s="11"/>
      <c r="F1690" s="30"/>
    </row>
    <row r="1691" spans="1:6" s="24" customFormat="1" ht="42" x14ac:dyDescent="0.25">
      <c r="A1691" s="36" t="s">
        <v>2469</v>
      </c>
      <c r="B1691" s="37">
        <v>4</v>
      </c>
      <c r="C1691" s="38" t="s">
        <v>2470</v>
      </c>
      <c r="D1691" s="39">
        <v>100</v>
      </c>
      <c r="E1691" s="11"/>
      <c r="F1691" s="30"/>
    </row>
    <row r="1692" spans="1:6" s="24" customFormat="1" ht="63" x14ac:dyDescent="0.25">
      <c r="A1692" s="36" t="s">
        <v>1753</v>
      </c>
      <c r="B1692" s="37">
        <v>4</v>
      </c>
      <c r="C1692" s="38" t="s">
        <v>2471</v>
      </c>
      <c r="D1692" s="39">
        <v>100</v>
      </c>
      <c r="E1692" s="11"/>
      <c r="F1692" s="30"/>
    </row>
    <row r="1693" spans="1:6" s="24" customFormat="1" ht="84" x14ac:dyDescent="0.25">
      <c r="A1693" s="36" t="s">
        <v>2464</v>
      </c>
      <c r="B1693" s="37">
        <v>7</v>
      </c>
      <c r="C1693" s="38" t="s">
        <v>45</v>
      </c>
      <c r="D1693" s="39">
        <v>98</v>
      </c>
      <c r="E1693" s="11"/>
      <c r="F1693" s="30"/>
    </row>
    <row r="1694" spans="1:6" s="24" customFormat="1" ht="84" x14ac:dyDescent="0.25">
      <c r="A1694" s="36" t="s">
        <v>2464</v>
      </c>
      <c r="B1694" s="37">
        <v>7</v>
      </c>
      <c r="C1694" s="38" t="s">
        <v>45</v>
      </c>
      <c r="D1694" s="39">
        <v>127</v>
      </c>
      <c r="E1694" s="11"/>
      <c r="F1694" s="30"/>
    </row>
    <row r="1695" spans="1:6" s="24" customFormat="1" ht="63" x14ac:dyDescent="0.25">
      <c r="A1695" s="36" t="s">
        <v>2472</v>
      </c>
      <c r="B1695" s="37">
        <v>7</v>
      </c>
      <c r="C1695" s="38" t="s">
        <v>45</v>
      </c>
      <c r="D1695" s="39">
        <v>46</v>
      </c>
      <c r="E1695" s="11"/>
      <c r="F1695" s="30"/>
    </row>
    <row r="1696" spans="1:6" s="24" customFormat="1" ht="63" x14ac:dyDescent="0.25">
      <c r="A1696" s="36" t="s">
        <v>2473</v>
      </c>
      <c r="B1696" s="37">
        <v>7</v>
      </c>
      <c r="C1696" s="38" t="s">
        <v>45</v>
      </c>
      <c r="D1696" s="39">
        <v>68</v>
      </c>
      <c r="E1696" s="11"/>
      <c r="F1696" s="30"/>
    </row>
    <row r="1697" spans="1:6" s="24" customFormat="1" ht="63" x14ac:dyDescent="0.25">
      <c r="A1697" s="36" t="s">
        <v>2474</v>
      </c>
      <c r="B1697" s="37">
        <v>4</v>
      </c>
      <c r="C1697" s="38" t="s">
        <v>2475</v>
      </c>
      <c r="D1697" s="39">
        <v>111</v>
      </c>
      <c r="E1697" s="11"/>
      <c r="F1697" s="30"/>
    </row>
    <row r="1698" spans="1:6" s="24" customFormat="1" ht="63" x14ac:dyDescent="0.25">
      <c r="A1698" s="36" t="s">
        <v>2476</v>
      </c>
      <c r="B1698" s="37">
        <v>7</v>
      </c>
      <c r="C1698" s="38" t="s">
        <v>45</v>
      </c>
      <c r="D1698" s="39">
        <v>127</v>
      </c>
      <c r="E1698" s="11"/>
      <c r="F1698" s="30"/>
    </row>
    <row r="1699" spans="1:6" s="24" customFormat="1" ht="63" x14ac:dyDescent="0.25">
      <c r="A1699" s="36" t="s">
        <v>2477</v>
      </c>
      <c r="B1699" s="37">
        <v>4</v>
      </c>
      <c r="C1699" s="38" t="s">
        <v>120</v>
      </c>
      <c r="D1699" s="39">
        <v>56</v>
      </c>
      <c r="E1699" s="11"/>
      <c r="F1699" s="30"/>
    </row>
    <row r="1700" spans="1:6" s="24" customFormat="1" ht="84" x14ac:dyDescent="0.25">
      <c r="A1700" s="36" t="s">
        <v>2478</v>
      </c>
      <c r="B1700" s="37">
        <v>4</v>
      </c>
      <c r="C1700" s="38" t="s">
        <v>2479</v>
      </c>
      <c r="D1700" s="39">
        <v>74</v>
      </c>
      <c r="E1700" s="11"/>
      <c r="F1700" s="30"/>
    </row>
    <row r="1701" spans="1:6" s="24" customFormat="1" ht="126" x14ac:dyDescent="0.25">
      <c r="A1701" s="36" t="s">
        <v>2480</v>
      </c>
      <c r="B1701" s="37">
        <v>4</v>
      </c>
      <c r="C1701" s="38" t="s">
        <v>2481</v>
      </c>
      <c r="D1701" s="39">
        <v>91</v>
      </c>
      <c r="E1701" s="11"/>
      <c r="F1701" s="30"/>
    </row>
    <row r="1702" spans="1:6" s="24" customFormat="1" ht="63" x14ac:dyDescent="0.25">
      <c r="A1702" s="36" t="s">
        <v>2448</v>
      </c>
      <c r="B1702" s="37">
        <v>4</v>
      </c>
      <c r="C1702" s="38" t="s">
        <v>2482</v>
      </c>
      <c r="D1702" s="39">
        <v>15</v>
      </c>
      <c r="E1702" s="11"/>
      <c r="F1702" s="30"/>
    </row>
    <row r="1703" spans="1:6" s="24" customFormat="1" ht="63" x14ac:dyDescent="0.25">
      <c r="A1703" s="36" t="s">
        <v>2483</v>
      </c>
      <c r="B1703" s="37">
        <v>4</v>
      </c>
      <c r="C1703" s="38" t="s">
        <v>2482</v>
      </c>
      <c r="D1703" s="39">
        <v>130</v>
      </c>
      <c r="E1703" s="11"/>
      <c r="F1703" s="30"/>
    </row>
    <row r="1704" spans="1:6" s="24" customFormat="1" ht="42" x14ac:dyDescent="0.25">
      <c r="A1704" s="36" t="s">
        <v>2455</v>
      </c>
      <c r="B1704" s="37" t="s">
        <v>2456</v>
      </c>
      <c r="C1704" s="38" t="s">
        <v>2457</v>
      </c>
      <c r="D1704" s="39">
        <v>129</v>
      </c>
      <c r="E1704" s="11"/>
      <c r="F1704" s="30"/>
    </row>
    <row r="1705" spans="1:6" s="24" customFormat="1" ht="63" x14ac:dyDescent="0.25">
      <c r="A1705" s="36" t="s">
        <v>2473</v>
      </c>
      <c r="B1705" s="37">
        <v>7</v>
      </c>
      <c r="C1705" s="38" t="s">
        <v>45</v>
      </c>
      <c r="D1705" s="39">
        <v>190</v>
      </c>
      <c r="E1705" s="11"/>
      <c r="F1705" s="30"/>
    </row>
    <row r="1706" spans="1:6" s="24" customFormat="1" ht="42" x14ac:dyDescent="0.25">
      <c r="A1706" s="36" t="s">
        <v>2484</v>
      </c>
      <c r="B1706" s="37">
        <v>4</v>
      </c>
      <c r="C1706" s="38" t="s">
        <v>2485</v>
      </c>
      <c r="D1706" s="39">
        <v>104</v>
      </c>
      <c r="E1706" s="11"/>
      <c r="F1706" s="30"/>
    </row>
    <row r="1707" spans="1:6" s="24" customFormat="1" ht="42" x14ac:dyDescent="0.25">
      <c r="A1707" s="36" t="s">
        <v>2486</v>
      </c>
      <c r="B1707" s="37">
        <v>7</v>
      </c>
      <c r="C1707" s="38" t="s">
        <v>45</v>
      </c>
      <c r="D1707" s="39">
        <v>80</v>
      </c>
      <c r="E1707" s="11"/>
      <c r="F1707" s="30"/>
    </row>
    <row r="1708" spans="1:6" s="24" customFormat="1" ht="84" x14ac:dyDescent="0.25">
      <c r="A1708" s="36" t="s">
        <v>2487</v>
      </c>
      <c r="B1708" s="37">
        <v>7</v>
      </c>
      <c r="C1708" s="38" t="s">
        <v>45</v>
      </c>
      <c r="D1708" s="39">
        <v>78</v>
      </c>
      <c r="E1708" s="11"/>
      <c r="F1708" s="30"/>
    </row>
    <row r="1709" spans="1:6" s="24" customFormat="1" ht="105" x14ac:dyDescent="0.25">
      <c r="A1709" s="36" t="s">
        <v>2488</v>
      </c>
      <c r="B1709" s="37">
        <v>4</v>
      </c>
      <c r="C1709" s="38" t="s">
        <v>120</v>
      </c>
      <c r="D1709" s="39">
        <v>45</v>
      </c>
      <c r="E1709" s="11"/>
      <c r="F1709" s="30"/>
    </row>
    <row r="1710" spans="1:6" s="24" customFormat="1" ht="42" x14ac:dyDescent="0.25">
      <c r="A1710" s="36" t="s">
        <v>2489</v>
      </c>
      <c r="B1710" s="37">
        <v>4</v>
      </c>
      <c r="C1710" s="38" t="s">
        <v>2490</v>
      </c>
      <c r="D1710" s="39">
        <v>29</v>
      </c>
      <c r="E1710" s="11"/>
      <c r="F1710" s="30"/>
    </row>
    <row r="1711" spans="1:6" s="24" customFormat="1" ht="63" x14ac:dyDescent="0.25">
      <c r="A1711" s="36" t="s">
        <v>2491</v>
      </c>
      <c r="B1711" s="37">
        <v>4</v>
      </c>
      <c r="C1711" s="38" t="s">
        <v>2492</v>
      </c>
      <c r="D1711" s="39">
        <v>85</v>
      </c>
      <c r="E1711" s="11"/>
      <c r="F1711" s="30"/>
    </row>
    <row r="1712" spans="1:6" s="24" customFormat="1" ht="42" x14ac:dyDescent="0.25">
      <c r="A1712" s="36" t="s">
        <v>2489</v>
      </c>
      <c r="B1712" s="37">
        <v>4</v>
      </c>
      <c r="C1712" s="38" t="s">
        <v>2490</v>
      </c>
      <c r="D1712" s="39">
        <v>29</v>
      </c>
      <c r="E1712" s="11"/>
      <c r="F1712" s="30"/>
    </row>
    <row r="1713" spans="1:6" s="24" customFormat="1" ht="42" x14ac:dyDescent="0.25">
      <c r="A1713" s="36" t="s">
        <v>2489</v>
      </c>
      <c r="B1713" s="37">
        <v>4</v>
      </c>
      <c r="C1713" s="38" t="s">
        <v>2490</v>
      </c>
      <c r="D1713" s="39">
        <v>61</v>
      </c>
      <c r="E1713" s="11"/>
      <c r="F1713" s="30"/>
    </row>
    <row r="1714" spans="1:6" s="24" customFormat="1" ht="84" x14ac:dyDescent="0.25">
      <c r="A1714" s="36" t="s">
        <v>2432</v>
      </c>
      <c r="B1714" s="37">
        <v>4</v>
      </c>
      <c r="C1714" s="38" t="s">
        <v>2493</v>
      </c>
      <c r="D1714" s="39">
        <v>99</v>
      </c>
      <c r="E1714" s="11"/>
      <c r="F1714" s="30"/>
    </row>
    <row r="1715" spans="1:6" s="24" customFormat="1" ht="63" x14ac:dyDescent="0.25">
      <c r="A1715" s="36" t="s">
        <v>2494</v>
      </c>
      <c r="B1715" s="37">
        <v>4</v>
      </c>
      <c r="C1715" s="38" t="s">
        <v>2495</v>
      </c>
      <c r="D1715" s="39">
        <v>120</v>
      </c>
      <c r="E1715" s="11"/>
      <c r="F1715" s="30"/>
    </row>
    <row r="1716" spans="1:6" s="24" customFormat="1" ht="63" x14ac:dyDescent="0.25">
      <c r="A1716" s="36" t="s">
        <v>2496</v>
      </c>
      <c r="B1716" s="37">
        <v>4</v>
      </c>
      <c r="C1716" s="38" t="s">
        <v>2495</v>
      </c>
      <c r="D1716" s="39">
        <v>52</v>
      </c>
      <c r="E1716" s="11"/>
      <c r="F1716" s="30"/>
    </row>
    <row r="1717" spans="1:6" s="24" customFormat="1" ht="63" x14ac:dyDescent="0.25">
      <c r="A1717" s="36" t="s">
        <v>2497</v>
      </c>
      <c r="B1717" s="37">
        <v>4</v>
      </c>
      <c r="C1717" s="38" t="s">
        <v>2498</v>
      </c>
      <c r="D1717" s="39">
        <v>100</v>
      </c>
      <c r="E1717" s="11"/>
      <c r="F1717" s="30"/>
    </row>
    <row r="1718" spans="1:6" s="24" customFormat="1" ht="63" x14ac:dyDescent="0.25">
      <c r="A1718" s="36" t="s">
        <v>2499</v>
      </c>
      <c r="B1718" s="37">
        <v>4</v>
      </c>
      <c r="C1718" s="38" t="s">
        <v>2500</v>
      </c>
      <c r="D1718" s="39">
        <v>60</v>
      </c>
      <c r="E1718" s="11"/>
      <c r="F1718" s="30"/>
    </row>
    <row r="1719" spans="1:6" s="24" customFormat="1" ht="63" x14ac:dyDescent="0.25">
      <c r="A1719" s="36" t="s">
        <v>737</v>
      </c>
      <c r="B1719" s="37">
        <v>4</v>
      </c>
      <c r="C1719" s="38" t="s">
        <v>2501</v>
      </c>
      <c r="D1719" s="39">
        <v>7</v>
      </c>
      <c r="E1719" s="11"/>
      <c r="F1719" s="30"/>
    </row>
    <row r="1720" spans="1:6" s="24" customFormat="1" ht="63" x14ac:dyDescent="0.25">
      <c r="A1720" s="36" t="s">
        <v>737</v>
      </c>
      <c r="B1720" s="37">
        <v>4</v>
      </c>
      <c r="C1720" s="38" t="s">
        <v>2501</v>
      </c>
      <c r="D1720" s="39">
        <v>7</v>
      </c>
      <c r="E1720" s="11"/>
      <c r="F1720" s="30"/>
    </row>
    <row r="1721" spans="1:6" s="24" customFormat="1" ht="84" x14ac:dyDescent="0.25">
      <c r="A1721" s="36" t="s">
        <v>2432</v>
      </c>
      <c r="B1721" s="37">
        <v>7</v>
      </c>
      <c r="C1721" s="38" t="s">
        <v>45</v>
      </c>
      <c r="D1721" s="39">
        <v>41</v>
      </c>
      <c r="E1721" s="11"/>
      <c r="F1721" s="30"/>
    </row>
    <row r="1722" spans="1:6" s="24" customFormat="1" ht="84" x14ac:dyDescent="0.25">
      <c r="A1722" s="36" t="s">
        <v>2432</v>
      </c>
      <c r="B1722" s="37">
        <v>7</v>
      </c>
      <c r="C1722" s="38" t="s">
        <v>45</v>
      </c>
      <c r="D1722" s="39">
        <v>93</v>
      </c>
      <c r="E1722" s="11"/>
      <c r="F1722" s="30"/>
    </row>
    <row r="1723" spans="1:6" s="24" customFormat="1" ht="63" x14ac:dyDescent="0.25">
      <c r="A1723" s="36" t="s">
        <v>737</v>
      </c>
      <c r="B1723" s="37">
        <v>4</v>
      </c>
      <c r="C1723" s="38" t="s">
        <v>2502</v>
      </c>
      <c r="D1723" s="39">
        <v>7</v>
      </c>
      <c r="E1723" s="11"/>
      <c r="F1723" s="30"/>
    </row>
    <row r="1724" spans="1:6" s="24" customFormat="1" ht="63" x14ac:dyDescent="0.25">
      <c r="A1724" s="36" t="s">
        <v>737</v>
      </c>
      <c r="B1724" s="37">
        <v>4</v>
      </c>
      <c r="C1724" s="38" t="s">
        <v>2502</v>
      </c>
      <c r="D1724" s="39">
        <v>8</v>
      </c>
      <c r="E1724" s="11"/>
      <c r="F1724" s="30"/>
    </row>
    <row r="1725" spans="1:6" s="24" customFormat="1" ht="105" x14ac:dyDescent="0.25">
      <c r="A1725" s="36" t="s">
        <v>2503</v>
      </c>
      <c r="B1725" s="37">
        <v>4</v>
      </c>
      <c r="C1725" s="38" t="s">
        <v>2504</v>
      </c>
      <c r="D1725" s="39">
        <v>30</v>
      </c>
      <c r="E1725" s="11"/>
      <c r="F1725" s="30"/>
    </row>
    <row r="1726" spans="1:6" s="24" customFormat="1" ht="105" x14ac:dyDescent="0.25">
      <c r="A1726" s="36" t="s">
        <v>2503</v>
      </c>
      <c r="B1726" s="37">
        <v>4</v>
      </c>
      <c r="C1726" s="38" t="s">
        <v>2504</v>
      </c>
      <c r="D1726" s="39">
        <v>30</v>
      </c>
      <c r="E1726" s="11"/>
      <c r="F1726" s="30"/>
    </row>
    <row r="1727" spans="1:6" s="24" customFormat="1" ht="105" x14ac:dyDescent="0.25">
      <c r="A1727" s="36" t="s">
        <v>2505</v>
      </c>
      <c r="B1727" s="37">
        <v>7</v>
      </c>
      <c r="C1727" s="38" t="s">
        <v>45</v>
      </c>
      <c r="D1727" s="39">
        <v>106</v>
      </c>
      <c r="E1727" s="11"/>
      <c r="F1727" s="30"/>
    </row>
    <row r="1728" spans="1:6" s="24" customFormat="1" ht="105" x14ac:dyDescent="0.25">
      <c r="A1728" s="36" t="s">
        <v>2506</v>
      </c>
      <c r="B1728" s="37">
        <v>7</v>
      </c>
      <c r="C1728" s="38" t="s">
        <v>45</v>
      </c>
      <c r="D1728" s="39">
        <v>44</v>
      </c>
      <c r="E1728" s="11"/>
      <c r="F1728" s="30"/>
    </row>
    <row r="1729" spans="1:6" s="24" customFormat="1" ht="63" x14ac:dyDescent="0.25">
      <c r="A1729" s="36" t="s">
        <v>2507</v>
      </c>
      <c r="B1729" s="37">
        <v>4</v>
      </c>
      <c r="C1729" s="38" t="s">
        <v>609</v>
      </c>
      <c r="D1729" s="39">
        <v>73</v>
      </c>
      <c r="E1729" s="11"/>
      <c r="F1729" s="30"/>
    </row>
    <row r="1730" spans="1:6" s="24" customFormat="1" ht="84" x14ac:dyDescent="0.25">
      <c r="A1730" s="36" t="s">
        <v>2508</v>
      </c>
      <c r="B1730" s="37">
        <v>4</v>
      </c>
      <c r="C1730" s="38" t="s">
        <v>2509</v>
      </c>
      <c r="D1730" s="39">
        <v>70</v>
      </c>
      <c r="E1730" s="11"/>
      <c r="F1730" s="30"/>
    </row>
    <row r="1731" spans="1:6" s="24" customFormat="1" ht="42" x14ac:dyDescent="0.25">
      <c r="A1731" s="36" t="s">
        <v>2510</v>
      </c>
      <c r="B1731" s="37" t="s">
        <v>60</v>
      </c>
      <c r="C1731" s="38" t="s">
        <v>2511</v>
      </c>
      <c r="D1731" s="39">
        <v>2</v>
      </c>
      <c r="E1731" s="11"/>
      <c r="F1731" s="30"/>
    </row>
    <row r="1732" spans="1:6" s="24" customFormat="1" ht="21" x14ac:dyDescent="0.25">
      <c r="A1732" s="36" t="s">
        <v>2512</v>
      </c>
      <c r="B1732" s="37">
        <v>4</v>
      </c>
      <c r="C1732" s="38" t="s">
        <v>2513</v>
      </c>
      <c r="D1732" s="39">
        <v>42</v>
      </c>
      <c r="E1732" s="11"/>
      <c r="F1732" s="30"/>
    </row>
    <row r="1733" spans="1:6" s="24" customFormat="1" ht="21" x14ac:dyDescent="0.25">
      <c r="A1733" s="36" t="s">
        <v>2512</v>
      </c>
      <c r="B1733" s="37">
        <v>4</v>
      </c>
      <c r="C1733" s="38" t="s">
        <v>2514</v>
      </c>
      <c r="D1733" s="39">
        <v>85</v>
      </c>
      <c r="E1733" s="11"/>
      <c r="F1733" s="30"/>
    </row>
    <row r="1734" spans="1:6" s="24" customFormat="1" ht="21" x14ac:dyDescent="0.25">
      <c r="A1734" s="36" t="s">
        <v>2515</v>
      </c>
      <c r="B1734" s="37">
        <v>4</v>
      </c>
      <c r="C1734" s="38" t="s">
        <v>2516</v>
      </c>
      <c r="D1734" s="39">
        <v>30</v>
      </c>
      <c r="E1734" s="11"/>
      <c r="F1734" s="30"/>
    </row>
    <row r="1735" spans="1:6" s="24" customFormat="1" ht="42" x14ac:dyDescent="0.25">
      <c r="A1735" s="36" t="s">
        <v>2517</v>
      </c>
      <c r="B1735" s="37">
        <v>4</v>
      </c>
      <c r="C1735" s="38" t="s">
        <v>2518</v>
      </c>
      <c r="D1735" s="39">
        <v>12</v>
      </c>
      <c r="E1735" s="11"/>
      <c r="F1735" s="30"/>
    </row>
    <row r="1736" spans="1:6" s="24" customFormat="1" ht="21" x14ac:dyDescent="0.25">
      <c r="A1736" s="36" t="s">
        <v>2519</v>
      </c>
      <c r="B1736" s="37">
        <v>3</v>
      </c>
      <c r="C1736" s="38" t="s">
        <v>2520</v>
      </c>
      <c r="D1736" s="39">
        <v>4</v>
      </c>
      <c r="E1736" s="11"/>
      <c r="F1736" s="30"/>
    </row>
    <row r="1737" spans="1:6" s="24" customFormat="1" ht="42" x14ac:dyDescent="0.25">
      <c r="A1737" s="36" t="s">
        <v>2519</v>
      </c>
      <c r="B1737" s="37">
        <v>3</v>
      </c>
      <c r="C1737" s="38" t="s">
        <v>2521</v>
      </c>
      <c r="D1737" s="39">
        <v>65</v>
      </c>
      <c r="E1737" s="11"/>
      <c r="F1737" s="30"/>
    </row>
    <row r="1738" spans="1:6" s="24" customFormat="1" ht="42" x14ac:dyDescent="0.25">
      <c r="A1738" s="36" t="s">
        <v>2519</v>
      </c>
      <c r="B1738" s="37">
        <v>3</v>
      </c>
      <c r="C1738" s="38" t="s">
        <v>2521</v>
      </c>
      <c r="D1738" s="39">
        <v>68</v>
      </c>
      <c r="E1738" s="11"/>
      <c r="F1738" s="30"/>
    </row>
    <row r="1739" spans="1:6" s="24" customFormat="1" ht="42" x14ac:dyDescent="0.25">
      <c r="A1739" s="36" t="s">
        <v>2519</v>
      </c>
      <c r="B1739" s="37">
        <v>3</v>
      </c>
      <c r="C1739" s="38" t="s">
        <v>2522</v>
      </c>
      <c r="D1739" s="39">
        <v>224</v>
      </c>
      <c r="E1739" s="11"/>
      <c r="F1739" s="30"/>
    </row>
    <row r="1740" spans="1:6" s="24" customFormat="1" ht="42" x14ac:dyDescent="0.25">
      <c r="A1740" s="36" t="s">
        <v>2519</v>
      </c>
      <c r="B1740" s="37">
        <v>4</v>
      </c>
      <c r="C1740" s="38" t="s">
        <v>177</v>
      </c>
      <c r="D1740" s="39">
        <v>100</v>
      </c>
      <c r="E1740" s="11"/>
      <c r="F1740" s="30"/>
    </row>
    <row r="1741" spans="1:6" s="24" customFormat="1" ht="21" x14ac:dyDescent="0.25">
      <c r="A1741" s="36" t="s">
        <v>2519</v>
      </c>
      <c r="B1741" s="37">
        <v>8</v>
      </c>
      <c r="C1741" s="38" t="s">
        <v>618</v>
      </c>
      <c r="D1741" s="39">
        <v>142</v>
      </c>
      <c r="E1741" s="11"/>
      <c r="F1741" s="30"/>
    </row>
    <row r="1742" spans="1:6" s="24" customFormat="1" ht="42" x14ac:dyDescent="0.25">
      <c r="A1742" s="36" t="s">
        <v>2519</v>
      </c>
      <c r="B1742" s="37">
        <v>3</v>
      </c>
      <c r="C1742" s="38" t="s">
        <v>2523</v>
      </c>
      <c r="D1742" s="39">
        <v>52</v>
      </c>
      <c r="E1742" s="11"/>
      <c r="F1742" s="30"/>
    </row>
    <row r="1743" spans="1:6" s="24" customFormat="1" ht="42" x14ac:dyDescent="0.25">
      <c r="A1743" s="36" t="s">
        <v>2519</v>
      </c>
      <c r="B1743" s="37">
        <v>4</v>
      </c>
      <c r="C1743" s="38" t="s">
        <v>2524</v>
      </c>
      <c r="D1743" s="39">
        <v>6</v>
      </c>
      <c r="E1743" s="11"/>
      <c r="F1743" s="30"/>
    </row>
    <row r="1744" spans="1:6" s="24" customFormat="1" ht="42" x14ac:dyDescent="0.25">
      <c r="A1744" s="36" t="s">
        <v>2519</v>
      </c>
      <c r="B1744" s="37">
        <v>4</v>
      </c>
      <c r="C1744" s="38" t="s">
        <v>2524</v>
      </c>
      <c r="D1744" s="39">
        <v>6</v>
      </c>
      <c r="E1744" s="11"/>
      <c r="F1744" s="30"/>
    </row>
    <row r="1745" spans="1:6" s="24" customFormat="1" ht="42" x14ac:dyDescent="0.25">
      <c r="A1745" s="36" t="s">
        <v>2519</v>
      </c>
      <c r="B1745" s="37">
        <v>4</v>
      </c>
      <c r="C1745" s="38" t="s">
        <v>2524</v>
      </c>
      <c r="D1745" s="39">
        <v>6</v>
      </c>
      <c r="E1745" s="11"/>
      <c r="F1745" s="30"/>
    </row>
    <row r="1746" spans="1:6" s="24" customFormat="1" ht="42" x14ac:dyDescent="0.25">
      <c r="A1746" s="36" t="s">
        <v>2519</v>
      </c>
      <c r="B1746" s="37">
        <v>4</v>
      </c>
      <c r="C1746" s="38" t="s">
        <v>2524</v>
      </c>
      <c r="D1746" s="39">
        <v>7</v>
      </c>
      <c r="E1746" s="11"/>
      <c r="F1746" s="30"/>
    </row>
    <row r="1747" spans="1:6" s="24" customFormat="1" ht="42" x14ac:dyDescent="0.25">
      <c r="A1747" s="36" t="s">
        <v>2519</v>
      </c>
      <c r="B1747" s="37">
        <v>4</v>
      </c>
      <c r="C1747" s="38" t="s">
        <v>2524</v>
      </c>
      <c r="D1747" s="39">
        <v>14</v>
      </c>
      <c r="E1747" s="11"/>
      <c r="F1747" s="30"/>
    </row>
    <row r="1748" spans="1:6" s="24" customFormat="1" ht="42" x14ac:dyDescent="0.25">
      <c r="A1748" s="36" t="s">
        <v>2519</v>
      </c>
      <c r="B1748" s="37">
        <v>4</v>
      </c>
      <c r="C1748" s="38" t="s">
        <v>2524</v>
      </c>
      <c r="D1748" s="39">
        <v>19</v>
      </c>
      <c r="E1748" s="11"/>
      <c r="F1748" s="30"/>
    </row>
    <row r="1749" spans="1:6" s="24" customFormat="1" ht="42" x14ac:dyDescent="0.25">
      <c r="A1749" s="36" t="s">
        <v>2519</v>
      </c>
      <c r="B1749" s="37">
        <v>4</v>
      </c>
      <c r="C1749" s="38" t="s">
        <v>2524</v>
      </c>
      <c r="D1749" s="39">
        <v>6</v>
      </c>
      <c r="E1749" s="11"/>
      <c r="F1749" s="30"/>
    </row>
    <row r="1750" spans="1:6" s="24" customFormat="1" ht="42" x14ac:dyDescent="0.25">
      <c r="A1750" s="36" t="s">
        <v>2519</v>
      </c>
      <c r="B1750" s="37">
        <v>4</v>
      </c>
      <c r="C1750" s="38" t="s">
        <v>2524</v>
      </c>
      <c r="D1750" s="39">
        <v>20</v>
      </c>
      <c r="E1750" s="11"/>
      <c r="F1750" s="30"/>
    </row>
    <row r="1751" spans="1:6" s="24" customFormat="1" ht="42" x14ac:dyDescent="0.25">
      <c r="A1751" s="36" t="s">
        <v>2519</v>
      </c>
      <c r="B1751" s="37">
        <v>4</v>
      </c>
      <c r="C1751" s="38" t="s">
        <v>2524</v>
      </c>
      <c r="D1751" s="39">
        <v>15</v>
      </c>
      <c r="E1751" s="11"/>
      <c r="F1751" s="30"/>
    </row>
    <row r="1752" spans="1:6" s="24" customFormat="1" ht="21" x14ac:dyDescent="0.25">
      <c r="A1752" s="36" t="s">
        <v>2525</v>
      </c>
      <c r="B1752" s="37" t="s">
        <v>1083</v>
      </c>
      <c r="C1752" s="38" t="s">
        <v>2526</v>
      </c>
      <c r="D1752" s="39">
        <v>75</v>
      </c>
      <c r="E1752" s="11"/>
      <c r="F1752" s="30"/>
    </row>
    <row r="1753" spans="1:6" s="24" customFormat="1" ht="42" x14ac:dyDescent="0.25">
      <c r="A1753" s="36" t="s">
        <v>2525</v>
      </c>
      <c r="B1753" s="37">
        <v>4</v>
      </c>
      <c r="C1753" s="38" t="s">
        <v>2527</v>
      </c>
      <c r="D1753" s="39">
        <v>59</v>
      </c>
      <c r="E1753" s="11"/>
      <c r="F1753" s="30"/>
    </row>
    <row r="1754" spans="1:6" s="24" customFormat="1" ht="42" x14ac:dyDescent="0.25">
      <c r="A1754" s="36" t="s">
        <v>2525</v>
      </c>
      <c r="B1754" s="37">
        <v>4</v>
      </c>
      <c r="C1754" s="38" t="s">
        <v>2528</v>
      </c>
      <c r="D1754" s="39">
        <v>119</v>
      </c>
      <c r="E1754" s="11"/>
      <c r="F1754" s="30"/>
    </row>
    <row r="1755" spans="1:6" s="24" customFormat="1" ht="21" x14ac:dyDescent="0.25">
      <c r="A1755" s="36" t="s">
        <v>2525</v>
      </c>
      <c r="B1755" s="37">
        <v>3</v>
      </c>
      <c r="C1755" s="38" t="s">
        <v>2529</v>
      </c>
      <c r="D1755" s="39">
        <v>42</v>
      </c>
      <c r="E1755" s="11"/>
      <c r="F1755" s="30"/>
    </row>
    <row r="1756" spans="1:6" s="24" customFormat="1" ht="21" x14ac:dyDescent="0.25">
      <c r="A1756" s="36" t="s">
        <v>2525</v>
      </c>
      <c r="B1756" s="37">
        <v>4</v>
      </c>
      <c r="C1756" s="38" t="s">
        <v>2530</v>
      </c>
      <c r="D1756" s="39">
        <v>137</v>
      </c>
      <c r="E1756" s="11"/>
      <c r="F1756" s="30"/>
    </row>
    <row r="1757" spans="1:6" s="24" customFormat="1" ht="42" x14ac:dyDescent="0.25">
      <c r="A1757" s="36" t="s">
        <v>2525</v>
      </c>
      <c r="B1757" s="37">
        <v>3</v>
      </c>
      <c r="C1757" s="38" t="s">
        <v>2531</v>
      </c>
      <c r="D1757" s="39">
        <v>25</v>
      </c>
      <c r="E1757" s="11"/>
      <c r="F1757" s="30"/>
    </row>
    <row r="1758" spans="1:6" s="24" customFormat="1" ht="21" x14ac:dyDescent="0.25">
      <c r="A1758" s="36" t="s">
        <v>2525</v>
      </c>
      <c r="B1758" s="37">
        <v>7</v>
      </c>
      <c r="C1758" s="38" t="s">
        <v>45</v>
      </c>
      <c r="D1758" s="39">
        <v>216</v>
      </c>
      <c r="E1758" s="11"/>
      <c r="F1758" s="30"/>
    </row>
    <row r="1759" spans="1:6" s="24" customFormat="1" ht="84" x14ac:dyDescent="0.25">
      <c r="A1759" s="36" t="s">
        <v>2525</v>
      </c>
      <c r="B1759" s="37">
        <v>4</v>
      </c>
      <c r="C1759" s="38" t="s">
        <v>2532</v>
      </c>
      <c r="D1759" s="39">
        <v>55</v>
      </c>
      <c r="E1759" s="11"/>
      <c r="F1759" s="30"/>
    </row>
    <row r="1760" spans="1:6" s="24" customFormat="1" ht="63" x14ac:dyDescent="0.25">
      <c r="A1760" s="36" t="s">
        <v>2525</v>
      </c>
      <c r="B1760" s="37">
        <v>3</v>
      </c>
      <c r="C1760" s="38" t="s">
        <v>2533</v>
      </c>
      <c r="D1760" s="39">
        <v>263</v>
      </c>
      <c r="E1760" s="11"/>
      <c r="F1760" s="30"/>
    </row>
    <row r="1761" spans="1:6" s="24" customFormat="1" ht="42" x14ac:dyDescent="0.25">
      <c r="A1761" s="36" t="s">
        <v>2525</v>
      </c>
      <c r="B1761" s="37">
        <v>7</v>
      </c>
      <c r="C1761" s="38" t="s">
        <v>2534</v>
      </c>
      <c r="D1761" s="39">
        <v>174</v>
      </c>
      <c r="E1761" s="11"/>
      <c r="F1761" s="30"/>
    </row>
    <row r="1762" spans="1:6" s="24" customFormat="1" ht="42" x14ac:dyDescent="0.25">
      <c r="A1762" s="36" t="s">
        <v>2525</v>
      </c>
      <c r="B1762" s="37">
        <v>4</v>
      </c>
      <c r="C1762" s="38" t="s">
        <v>2535</v>
      </c>
      <c r="D1762" s="39">
        <v>117</v>
      </c>
      <c r="E1762" s="11"/>
      <c r="F1762" s="30"/>
    </row>
    <row r="1763" spans="1:6" s="24" customFormat="1" ht="63" x14ac:dyDescent="0.25">
      <c r="A1763" s="36" t="s">
        <v>2525</v>
      </c>
      <c r="B1763" s="37">
        <v>4</v>
      </c>
      <c r="C1763" s="38" t="s">
        <v>2536</v>
      </c>
      <c r="D1763" s="39">
        <v>198</v>
      </c>
      <c r="E1763" s="11"/>
      <c r="F1763" s="30"/>
    </row>
    <row r="1764" spans="1:6" s="24" customFormat="1" ht="21" x14ac:dyDescent="0.25">
      <c r="A1764" s="36" t="s">
        <v>2525</v>
      </c>
      <c r="B1764" s="37">
        <v>4</v>
      </c>
      <c r="C1764" s="38" t="s">
        <v>2537</v>
      </c>
      <c r="D1764" s="39">
        <v>197</v>
      </c>
      <c r="E1764" s="11"/>
      <c r="F1764" s="30"/>
    </row>
    <row r="1765" spans="1:6" s="24" customFormat="1" ht="21" x14ac:dyDescent="0.25">
      <c r="A1765" s="36" t="s">
        <v>2525</v>
      </c>
      <c r="B1765" s="37">
        <v>3</v>
      </c>
      <c r="C1765" s="38" t="s">
        <v>2538</v>
      </c>
      <c r="D1765" s="39">
        <v>8</v>
      </c>
      <c r="E1765" s="11"/>
      <c r="F1765" s="30"/>
    </row>
    <row r="1766" spans="1:6" s="24" customFormat="1" ht="63" x14ac:dyDescent="0.25">
      <c r="A1766" s="36" t="s">
        <v>2525</v>
      </c>
      <c r="B1766" s="37" t="s">
        <v>76</v>
      </c>
      <c r="C1766" s="38" t="s">
        <v>2539</v>
      </c>
      <c r="D1766" s="39">
        <v>211</v>
      </c>
      <c r="E1766" s="11"/>
      <c r="F1766" s="30"/>
    </row>
    <row r="1767" spans="1:6" s="24" customFormat="1" ht="63" x14ac:dyDescent="0.25">
      <c r="A1767" s="36" t="s">
        <v>2525</v>
      </c>
      <c r="B1767" s="37">
        <v>4</v>
      </c>
      <c r="C1767" s="38" t="s">
        <v>2540</v>
      </c>
      <c r="D1767" s="39">
        <v>83</v>
      </c>
      <c r="E1767" s="11"/>
      <c r="F1767" s="30"/>
    </row>
    <row r="1768" spans="1:6" s="24" customFormat="1" ht="63" x14ac:dyDescent="0.25">
      <c r="A1768" s="36" t="s">
        <v>2525</v>
      </c>
      <c r="B1768" s="37" t="s">
        <v>76</v>
      </c>
      <c r="C1768" s="38" t="s">
        <v>2541</v>
      </c>
      <c r="D1768" s="39">
        <v>383</v>
      </c>
      <c r="E1768" s="11"/>
      <c r="F1768" s="30"/>
    </row>
    <row r="1769" spans="1:6" s="24" customFormat="1" ht="63" x14ac:dyDescent="0.25">
      <c r="A1769" s="36" t="s">
        <v>2525</v>
      </c>
      <c r="B1769" s="37" t="s">
        <v>76</v>
      </c>
      <c r="C1769" s="38" t="s">
        <v>2541</v>
      </c>
      <c r="D1769" s="39">
        <v>60</v>
      </c>
      <c r="E1769" s="11"/>
      <c r="F1769" s="30"/>
    </row>
    <row r="1770" spans="1:6" s="24" customFormat="1" ht="21" x14ac:dyDescent="0.25">
      <c r="A1770" s="36" t="s">
        <v>2525</v>
      </c>
      <c r="B1770" s="37">
        <v>4</v>
      </c>
      <c r="C1770" s="38" t="s">
        <v>2542</v>
      </c>
      <c r="D1770" s="39">
        <v>115</v>
      </c>
      <c r="E1770" s="11"/>
      <c r="F1770" s="30"/>
    </row>
    <row r="1771" spans="1:6" s="24" customFormat="1" ht="21" x14ac:dyDescent="0.25">
      <c r="A1771" s="36" t="s">
        <v>2525</v>
      </c>
      <c r="B1771" s="37">
        <v>3</v>
      </c>
      <c r="C1771" s="38" t="s">
        <v>2543</v>
      </c>
      <c r="D1771" s="39">
        <v>41</v>
      </c>
      <c r="E1771" s="11"/>
      <c r="F1771" s="30"/>
    </row>
    <row r="1772" spans="1:6" s="24" customFormat="1" ht="42" x14ac:dyDescent="0.25">
      <c r="A1772" s="36" t="s">
        <v>2525</v>
      </c>
      <c r="B1772" s="37" t="s">
        <v>76</v>
      </c>
      <c r="C1772" s="38" t="s">
        <v>2544</v>
      </c>
      <c r="D1772" s="39">
        <v>87</v>
      </c>
      <c r="E1772" s="11"/>
      <c r="F1772" s="30"/>
    </row>
    <row r="1773" spans="1:6" s="24" customFormat="1" ht="42" x14ac:dyDescent="0.25">
      <c r="A1773" s="36" t="s">
        <v>2525</v>
      </c>
      <c r="B1773" s="37">
        <v>4</v>
      </c>
      <c r="C1773" s="38" t="s">
        <v>2545</v>
      </c>
      <c r="D1773" s="39">
        <v>28</v>
      </c>
      <c r="E1773" s="11"/>
      <c r="F1773" s="30"/>
    </row>
    <row r="1774" spans="1:6" s="24" customFormat="1" ht="42" x14ac:dyDescent="0.25">
      <c r="A1774" s="36" t="s">
        <v>2525</v>
      </c>
      <c r="B1774" s="37">
        <v>4</v>
      </c>
      <c r="C1774" s="38" t="s">
        <v>2546</v>
      </c>
      <c r="D1774" s="39">
        <v>44</v>
      </c>
      <c r="E1774" s="11"/>
      <c r="F1774" s="30"/>
    </row>
    <row r="1775" spans="1:6" s="24" customFormat="1" ht="42" x14ac:dyDescent="0.25">
      <c r="A1775" s="36" t="s">
        <v>2525</v>
      </c>
      <c r="B1775" s="37">
        <v>4</v>
      </c>
      <c r="C1775" s="38" t="s">
        <v>2547</v>
      </c>
      <c r="D1775" s="39">
        <v>3</v>
      </c>
      <c r="E1775" s="11"/>
      <c r="F1775" s="30"/>
    </row>
    <row r="1776" spans="1:6" s="24" customFormat="1" ht="42" x14ac:dyDescent="0.25">
      <c r="A1776" s="36" t="s">
        <v>2525</v>
      </c>
      <c r="B1776" s="37">
        <v>3</v>
      </c>
      <c r="C1776" s="38" t="s">
        <v>2548</v>
      </c>
      <c r="D1776" s="39">
        <v>33</v>
      </c>
      <c r="E1776" s="11"/>
      <c r="F1776" s="30"/>
    </row>
    <row r="1777" spans="1:6" s="24" customFormat="1" ht="42" x14ac:dyDescent="0.25">
      <c r="A1777" s="36" t="s">
        <v>2525</v>
      </c>
      <c r="B1777" s="37" t="s">
        <v>106</v>
      </c>
      <c r="C1777" s="38" t="s">
        <v>2549</v>
      </c>
      <c r="D1777" s="39">
        <v>75</v>
      </c>
      <c r="E1777" s="11"/>
      <c r="F1777" s="30"/>
    </row>
    <row r="1778" spans="1:6" s="24" customFormat="1" ht="21" x14ac:dyDescent="0.25">
      <c r="A1778" s="36" t="s">
        <v>2525</v>
      </c>
      <c r="B1778" s="37">
        <v>4</v>
      </c>
      <c r="C1778" s="38" t="s">
        <v>2550</v>
      </c>
      <c r="D1778" s="39">
        <v>59</v>
      </c>
      <c r="E1778" s="11"/>
      <c r="F1778" s="30"/>
    </row>
    <row r="1779" spans="1:6" s="24" customFormat="1" ht="42" x14ac:dyDescent="0.25">
      <c r="A1779" s="36" t="s">
        <v>2525</v>
      </c>
      <c r="B1779" s="37">
        <v>3</v>
      </c>
      <c r="C1779" s="38" t="s">
        <v>2551</v>
      </c>
      <c r="D1779" s="39">
        <v>52</v>
      </c>
      <c r="E1779" s="11"/>
      <c r="F1779" s="30"/>
    </row>
    <row r="1780" spans="1:6" s="24" customFormat="1" ht="42" x14ac:dyDescent="0.25">
      <c r="A1780" s="36" t="s">
        <v>2525</v>
      </c>
      <c r="B1780" s="37" t="s">
        <v>76</v>
      </c>
      <c r="C1780" s="38" t="s">
        <v>2552</v>
      </c>
      <c r="D1780" s="39">
        <v>51</v>
      </c>
      <c r="E1780" s="11"/>
      <c r="F1780" s="30"/>
    </row>
    <row r="1781" spans="1:6" s="24" customFormat="1" ht="21" x14ac:dyDescent="0.25">
      <c r="A1781" s="36" t="s">
        <v>2525</v>
      </c>
      <c r="B1781" s="37">
        <v>3</v>
      </c>
      <c r="C1781" s="38" t="s">
        <v>2543</v>
      </c>
      <c r="D1781" s="39">
        <v>26</v>
      </c>
      <c r="E1781" s="11"/>
      <c r="F1781" s="30"/>
    </row>
    <row r="1782" spans="1:6" s="24" customFormat="1" ht="21" x14ac:dyDescent="0.25">
      <c r="A1782" s="36" t="s">
        <v>2525</v>
      </c>
      <c r="B1782" s="37">
        <v>3</v>
      </c>
      <c r="C1782" s="38" t="s">
        <v>2553</v>
      </c>
      <c r="D1782" s="39">
        <v>52</v>
      </c>
      <c r="E1782" s="11"/>
      <c r="F1782" s="30"/>
    </row>
    <row r="1783" spans="1:6" s="24" customFormat="1" ht="42" x14ac:dyDescent="0.25">
      <c r="A1783" s="36" t="s">
        <v>2525</v>
      </c>
      <c r="B1783" s="37">
        <v>4</v>
      </c>
      <c r="C1783" s="38" t="s">
        <v>2554</v>
      </c>
      <c r="D1783" s="39">
        <v>89</v>
      </c>
      <c r="E1783" s="11"/>
      <c r="F1783" s="30"/>
    </row>
    <row r="1784" spans="1:6" s="24" customFormat="1" ht="21" x14ac:dyDescent="0.25">
      <c r="A1784" s="36" t="s">
        <v>2525</v>
      </c>
      <c r="B1784" s="37">
        <v>4</v>
      </c>
      <c r="C1784" s="38" t="s">
        <v>2555</v>
      </c>
      <c r="D1784" s="39">
        <v>139</v>
      </c>
      <c r="E1784" s="11"/>
      <c r="F1784" s="30"/>
    </row>
    <row r="1785" spans="1:6" s="24" customFormat="1" ht="42" x14ac:dyDescent="0.25">
      <c r="A1785" s="36" t="s">
        <v>2525</v>
      </c>
      <c r="B1785" s="37" t="s">
        <v>76</v>
      </c>
      <c r="C1785" s="38" t="s">
        <v>2556</v>
      </c>
      <c r="D1785" s="39">
        <v>45</v>
      </c>
      <c r="E1785" s="11"/>
      <c r="F1785" s="30"/>
    </row>
    <row r="1786" spans="1:6" s="24" customFormat="1" ht="42" x14ac:dyDescent="0.25">
      <c r="A1786" s="36" t="s">
        <v>2525</v>
      </c>
      <c r="B1786" s="37">
        <v>4</v>
      </c>
      <c r="C1786" s="38" t="s">
        <v>2557</v>
      </c>
      <c r="D1786" s="39">
        <v>28</v>
      </c>
      <c r="E1786" s="11"/>
      <c r="F1786" s="30"/>
    </row>
    <row r="1787" spans="1:6" s="24" customFormat="1" ht="42" x14ac:dyDescent="0.25">
      <c r="A1787" s="36" t="s">
        <v>2525</v>
      </c>
      <c r="B1787" s="37" t="s">
        <v>76</v>
      </c>
      <c r="C1787" s="38" t="s">
        <v>2558</v>
      </c>
      <c r="D1787" s="39">
        <v>44</v>
      </c>
      <c r="E1787" s="11"/>
      <c r="F1787" s="30"/>
    </row>
    <row r="1788" spans="1:6" s="24" customFormat="1" ht="21" x14ac:dyDescent="0.25">
      <c r="A1788" s="36" t="s">
        <v>2525</v>
      </c>
      <c r="B1788" s="37">
        <v>4</v>
      </c>
      <c r="C1788" s="38" t="s">
        <v>2559</v>
      </c>
      <c r="D1788" s="39">
        <v>50</v>
      </c>
      <c r="E1788" s="11"/>
      <c r="F1788" s="30"/>
    </row>
    <row r="1789" spans="1:6" s="24" customFormat="1" ht="21" x14ac:dyDescent="0.25">
      <c r="A1789" s="36" t="s">
        <v>2525</v>
      </c>
      <c r="B1789" s="37">
        <v>4</v>
      </c>
      <c r="C1789" s="38" t="s">
        <v>2559</v>
      </c>
      <c r="D1789" s="39">
        <v>50</v>
      </c>
      <c r="E1789" s="11"/>
      <c r="F1789" s="30"/>
    </row>
    <row r="1790" spans="1:6" s="24" customFormat="1" ht="21" x14ac:dyDescent="0.25">
      <c r="A1790" s="36" t="s">
        <v>2525</v>
      </c>
      <c r="B1790" s="37">
        <v>4</v>
      </c>
      <c r="C1790" s="38" t="s">
        <v>2559</v>
      </c>
      <c r="D1790" s="39">
        <v>50</v>
      </c>
      <c r="E1790" s="11"/>
      <c r="F1790" s="30"/>
    </row>
    <row r="1791" spans="1:6" s="24" customFormat="1" ht="21" x14ac:dyDescent="0.25">
      <c r="A1791" s="36" t="s">
        <v>2525</v>
      </c>
      <c r="B1791" s="37">
        <v>3</v>
      </c>
      <c r="C1791" s="38" t="s">
        <v>2543</v>
      </c>
      <c r="D1791" s="39">
        <v>26</v>
      </c>
      <c r="E1791" s="11"/>
      <c r="F1791" s="30"/>
    </row>
    <row r="1792" spans="1:6" s="24" customFormat="1" ht="42" x14ac:dyDescent="0.25">
      <c r="A1792" s="36" t="s">
        <v>2525</v>
      </c>
      <c r="B1792" s="37">
        <v>4</v>
      </c>
      <c r="C1792" s="38" t="s">
        <v>2560</v>
      </c>
      <c r="D1792" s="39">
        <v>15</v>
      </c>
      <c r="E1792" s="11"/>
      <c r="F1792" s="30"/>
    </row>
    <row r="1793" spans="1:6" s="24" customFormat="1" ht="21" x14ac:dyDescent="0.25">
      <c r="A1793" s="36" t="s">
        <v>2525</v>
      </c>
      <c r="B1793" s="37">
        <v>7</v>
      </c>
      <c r="C1793" s="38" t="s">
        <v>2561</v>
      </c>
      <c r="D1793" s="39">
        <v>4</v>
      </c>
      <c r="E1793" s="11"/>
      <c r="F1793" s="30"/>
    </row>
    <row r="1794" spans="1:6" s="24" customFormat="1" ht="42" x14ac:dyDescent="0.25">
      <c r="A1794" s="36" t="s">
        <v>2525</v>
      </c>
      <c r="B1794" s="37">
        <v>4</v>
      </c>
      <c r="C1794" s="38" t="s">
        <v>2562</v>
      </c>
      <c r="D1794" s="39">
        <v>88</v>
      </c>
      <c r="E1794" s="11"/>
      <c r="F1794" s="30"/>
    </row>
    <row r="1795" spans="1:6" s="24" customFormat="1" ht="42" x14ac:dyDescent="0.25">
      <c r="A1795" s="36" t="s">
        <v>2525</v>
      </c>
      <c r="B1795" s="37">
        <v>4</v>
      </c>
      <c r="C1795" s="38" t="s">
        <v>2563</v>
      </c>
      <c r="D1795" s="39">
        <v>26</v>
      </c>
      <c r="E1795" s="11"/>
      <c r="F1795" s="30"/>
    </row>
    <row r="1796" spans="1:6" s="24" customFormat="1" ht="42" x14ac:dyDescent="0.25">
      <c r="A1796" s="36" t="s">
        <v>2525</v>
      </c>
      <c r="B1796" s="37">
        <v>4</v>
      </c>
      <c r="C1796" s="38" t="s">
        <v>2564</v>
      </c>
      <c r="D1796" s="39">
        <v>45</v>
      </c>
      <c r="E1796" s="11"/>
      <c r="F1796" s="30"/>
    </row>
    <row r="1797" spans="1:6" s="24" customFormat="1" ht="21" x14ac:dyDescent="0.25">
      <c r="A1797" s="36" t="s">
        <v>2525</v>
      </c>
      <c r="B1797" s="37">
        <v>4</v>
      </c>
      <c r="C1797" s="38" t="s">
        <v>2565</v>
      </c>
      <c r="D1797" s="39">
        <v>87</v>
      </c>
      <c r="E1797" s="11"/>
      <c r="F1797" s="30"/>
    </row>
    <row r="1798" spans="1:6" s="24" customFormat="1" ht="42" x14ac:dyDescent="0.25">
      <c r="A1798" s="36" t="s">
        <v>2525</v>
      </c>
      <c r="B1798" s="37">
        <v>4</v>
      </c>
      <c r="C1798" s="38" t="s">
        <v>2566</v>
      </c>
      <c r="D1798" s="39">
        <v>60</v>
      </c>
      <c r="E1798" s="11"/>
      <c r="F1798" s="30"/>
    </row>
    <row r="1799" spans="1:6" s="24" customFormat="1" ht="105" x14ac:dyDescent="0.25">
      <c r="A1799" s="36" t="s">
        <v>2525</v>
      </c>
      <c r="B1799" s="37" t="s">
        <v>76</v>
      </c>
      <c r="C1799" s="38" t="s">
        <v>2567</v>
      </c>
      <c r="D1799" s="39">
        <v>43</v>
      </c>
      <c r="E1799" s="11"/>
      <c r="F1799" s="30"/>
    </row>
    <row r="1800" spans="1:6" s="24" customFormat="1" ht="63" x14ac:dyDescent="0.25">
      <c r="A1800" s="36" t="s">
        <v>2525</v>
      </c>
      <c r="B1800" s="37">
        <v>4</v>
      </c>
      <c r="C1800" s="38" t="s">
        <v>2568</v>
      </c>
      <c r="D1800" s="39">
        <v>26</v>
      </c>
      <c r="E1800" s="11"/>
      <c r="F1800" s="30"/>
    </row>
    <row r="1801" spans="1:6" s="24" customFormat="1" ht="21" x14ac:dyDescent="0.25">
      <c r="A1801" s="36" t="s">
        <v>2525</v>
      </c>
      <c r="B1801" s="37">
        <v>4</v>
      </c>
      <c r="C1801" s="38" t="s">
        <v>2569</v>
      </c>
      <c r="D1801" s="39">
        <v>180</v>
      </c>
      <c r="E1801" s="11"/>
      <c r="F1801" s="30"/>
    </row>
    <row r="1802" spans="1:6" s="24" customFormat="1" ht="42" x14ac:dyDescent="0.25">
      <c r="A1802" s="36" t="s">
        <v>2525</v>
      </c>
      <c r="B1802" s="37" t="s">
        <v>76</v>
      </c>
      <c r="C1802" s="38" t="s">
        <v>2570</v>
      </c>
      <c r="D1802" s="39">
        <v>215</v>
      </c>
      <c r="E1802" s="11"/>
      <c r="F1802" s="30"/>
    </row>
    <row r="1803" spans="1:6" s="24" customFormat="1" ht="21" x14ac:dyDescent="0.25">
      <c r="A1803" s="36" t="s">
        <v>2525</v>
      </c>
      <c r="B1803" s="37">
        <v>7</v>
      </c>
      <c r="C1803" s="38" t="s">
        <v>2571</v>
      </c>
      <c r="D1803" s="39">
        <v>57</v>
      </c>
      <c r="E1803" s="11"/>
      <c r="F1803" s="30"/>
    </row>
    <row r="1804" spans="1:6" s="24" customFormat="1" ht="42" x14ac:dyDescent="0.25">
      <c r="A1804" s="36" t="s">
        <v>2525</v>
      </c>
      <c r="B1804" s="37">
        <v>4</v>
      </c>
      <c r="C1804" s="38" t="s">
        <v>2572</v>
      </c>
      <c r="D1804" s="39">
        <v>11</v>
      </c>
      <c r="E1804" s="11"/>
      <c r="F1804" s="30"/>
    </row>
    <row r="1805" spans="1:6" s="24" customFormat="1" ht="21" x14ac:dyDescent="0.25">
      <c r="A1805" s="36" t="s">
        <v>2525</v>
      </c>
      <c r="B1805" s="37">
        <v>4</v>
      </c>
      <c r="C1805" s="38" t="s">
        <v>2573</v>
      </c>
      <c r="D1805" s="39">
        <v>110</v>
      </c>
      <c r="E1805" s="11"/>
      <c r="F1805" s="30"/>
    </row>
    <row r="1806" spans="1:6" s="24" customFormat="1" ht="42" x14ac:dyDescent="0.25">
      <c r="A1806" s="36" t="s">
        <v>2525</v>
      </c>
      <c r="B1806" s="37" t="s">
        <v>106</v>
      </c>
      <c r="C1806" s="38" t="s">
        <v>2574</v>
      </c>
      <c r="D1806" s="39">
        <v>143</v>
      </c>
      <c r="E1806" s="11"/>
      <c r="F1806" s="30"/>
    </row>
    <row r="1807" spans="1:6" s="24" customFormat="1" ht="21" x14ac:dyDescent="0.25">
      <c r="A1807" s="36" t="s">
        <v>2525</v>
      </c>
      <c r="B1807" s="37">
        <v>4</v>
      </c>
      <c r="C1807" s="38" t="s">
        <v>2575</v>
      </c>
      <c r="D1807" s="39">
        <v>130</v>
      </c>
      <c r="E1807" s="11"/>
      <c r="F1807" s="30"/>
    </row>
    <row r="1808" spans="1:6" s="24" customFormat="1" ht="42" x14ac:dyDescent="0.25">
      <c r="A1808" s="36" t="s">
        <v>2525</v>
      </c>
      <c r="B1808" s="37">
        <v>7</v>
      </c>
      <c r="C1808" s="38" t="s">
        <v>2576</v>
      </c>
      <c r="D1808" s="39">
        <v>255</v>
      </c>
      <c r="E1808" s="11"/>
      <c r="F1808" s="30"/>
    </row>
    <row r="1809" spans="1:6" s="24" customFormat="1" ht="42" x14ac:dyDescent="0.25">
      <c r="A1809" s="36" t="s">
        <v>2577</v>
      </c>
      <c r="B1809" s="37">
        <v>4</v>
      </c>
      <c r="C1809" s="38" t="s">
        <v>2578</v>
      </c>
      <c r="D1809" s="39">
        <v>50</v>
      </c>
      <c r="E1809" s="11"/>
      <c r="F1809" s="30"/>
    </row>
    <row r="1810" spans="1:6" s="24" customFormat="1" ht="63" x14ac:dyDescent="0.25">
      <c r="A1810" s="36" t="s">
        <v>2577</v>
      </c>
      <c r="B1810" s="37">
        <v>4</v>
      </c>
      <c r="C1810" s="38" t="s">
        <v>2579</v>
      </c>
      <c r="D1810" s="39">
        <v>50</v>
      </c>
      <c r="E1810" s="11"/>
      <c r="F1810" s="30"/>
    </row>
    <row r="1811" spans="1:6" s="24" customFormat="1" ht="42" x14ac:dyDescent="0.25">
      <c r="A1811" s="36" t="s">
        <v>2577</v>
      </c>
      <c r="B1811" s="37">
        <v>4</v>
      </c>
      <c r="C1811" s="38" t="s">
        <v>2578</v>
      </c>
      <c r="D1811" s="39">
        <v>50</v>
      </c>
      <c r="E1811" s="11"/>
      <c r="F1811" s="30"/>
    </row>
    <row r="1812" spans="1:6" s="24" customFormat="1" ht="42" x14ac:dyDescent="0.25">
      <c r="A1812" s="36" t="s">
        <v>2580</v>
      </c>
      <c r="B1812" s="37">
        <v>4</v>
      </c>
      <c r="C1812" s="38" t="s">
        <v>2581</v>
      </c>
      <c r="D1812" s="39">
        <v>108</v>
      </c>
      <c r="E1812" s="11"/>
      <c r="F1812" s="30"/>
    </row>
    <row r="1813" spans="1:6" s="24" customFormat="1" ht="42" x14ac:dyDescent="0.25">
      <c r="A1813" s="36" t="s">
        <v>2582</v>
      </c>
      <c r="B1813" s="37">
        <v>3</v>
      </c>
      <c r="C1813" s="38" t="s">
        <v>2583</v>
      </c>
      <c r="D1813" s="39">
        <v>67</v>
      </c>
      <c r="E1813" s="11"/>
      <c r="F1813" s="30"/>
    </row>
    <row r="1814" spans="1:6" s="24" customFormat="1" ht="42" x14ac:dyDescent="0.25">
      <c r="A1814" s="36" t="s">
        <v>2577</v>
      </c>
      <c r="B1814" s="37">
        <v>4</v>
      </c>
      <c r="C1814" s="38" t="s">
        <v>2584</v>
      </c>
      <c r="D1814" s="39">
        <v>60</v>
      </c>
      <c r="E1814" s="11"/>
      <c r="F1814" s="30"/>
    </row>
    <row r="1815" spans="1:6" s="24" customFormat="1" ht="63" x14ac:dyDescent="0.25">
      <c r="A1815" s="36" t="s">
        <v>2577</v>
      </c>
      <c r="B1815" s="37">
        <v>4</v>
      </c>
      <c r="C1815" s="38" t="s">
        <v>2585</v>
      </c>
      <c r="D1815" s="39">
        <v>4</v>
      </c>
      <c r="E1815" s="11"/>
      <c r="F1815" s="30"/>
    </row>
    <row r="1816" spans="1:6" s="24" customFormat="1" ht="84" x14ac:dyDescent="0.25">
      <c r="A1816" s="36" t="s">
        <v>2577</v>
      </c>
      <c r="B1816" s="37">
        <v>4</v>
      </c>
      <c r="C1816" s="38" t="s">
        <v>2586</v>
      </c>
      <c r="D1816" s="39">
        <v>13</v>
      </c>
      <c r="E1816" s="11"/>
      <c r="F1816" s="30"/>
    </row>
    <row r="1817" spans="1:6" s="24" customFormat="1" ht="63" x14ac:dyDescent="0.25">
      <c r="A1817" s="36" t="s">
        <v>2577</v>
      </c>
      <c r="B1817" s="37">
        <v>4</v>
      </c>
      <c r="C1817" s="38" t="s">
        <v>2587</v>
      </c>
      <c r="D1817" s="39">
        <v>20</v>
      </c>
      <c r="E1817" s="11"/>
      <c r="F1817" s="30"/>
    </row>
    <row r="1818" spans="1:6" s="24" customFormat="1" ht="21" x14ac:dyDescent="0.25">
      <c r="A1818" s="36" t="s">
        <v>2582</v>
      </c>
      <c r="B1818" s="37">
        <v>3</v>
      </c>
      <c r="C1818" s="38" t="s">
        <v>1258</v>
      </c>
      <c r="D1818" s="39">
        <v>86</v>
      </c>
      <c r="E1818" s="11"/>
      <c r="F1818" s="30"/>
    </row>
    <row r="1819" spans="1:6" s="24" customFormat="1" ht="21" x14ac:dyDescent="0.25">
      <c r="A1819" s="36" t="s">
        <v>2582</v>
      </c>
      <c r="B1819" s="37">
        <v>3</v>
      </c>
      <c r="C1819" s="38" t="s">
        <v>1258</v>
      </c>
      <c r="D1819" s="39">
        <v>79</v>
      </c>
      <c r="E1819" s="11"/>
      <c r="F1819" s="30"/>
    </row>
    <row r="1820" spans="1:6" s="24" customFormat="1" ht="42" x14ac:dyDescent="0.25">
      <c r="A1820" s="36" t="s">
        <v>2580</v>
      </c>
      <c r="B1820" s="37">
        <v>4</v>
      </c>
      <c r="C1820" s="38" t="s">
        <v>2588</v>
      </c>
      <c r="D1820" s="39">
        <v>112</v>
      </c>
      <c r="E1820" s="11"/>
      <c r="F1820" s="30"/>
    </row>
    <row r="1821" spans="1:6" s="24" customFormat="1" ht="21" x14ac:dyDescent="0.25">
      <c r="A1821" s="36" t="s">
        <v>2577</v>
      </c>
      <c r="B1821" s="37">
        <v>9</v>
      </c>
      <c r="C1821" s="38" t="s">
        <v>2589</v>
      </c>
      <c r="D1821" s="39">
        <v>53</v>
      </c>
      <c r="E1821" s="11"/>
      <c r="F1821" s="30"/>
    </row>
    <row r="1822" spans="1:6" s="24" customFormat="1" ht="42" x14ac:dyDescent="0.25">
      <c r="A1822" s="36" t="s">
        <v>2582</v>
      </c>
      <c r="B1822" s="37">
        <v>4</v>
      </c>
      <c r="C1822" s="38" t="s">
        <v>2590</v>
      </c>
      <c r="D1822" s="39">
        <v>69</v>
      </c>
      <c r="E1822" s="11"/>
      <c r="F1822" s="30"/>
    </row>
    <row r="1823" spans="1:6" s="24" customFormat="1" ht="42" x14ac:dyDescent="0.25">
      <c r="A1823" s="36" t="s">
        <v>2577</v>
      </c>
      <c r="B1823" s="37">
        <v>9</v>
      </c>
      <c r="C1823" s="38" t="s">
        <v>2591</v>
      </c>
      <c r="D1823" s="39">
        <v>107</v>
      </c>
      <c r="E1823" s="11"/>
      <c r="F1823" s="30"/>
    </row>
    <row r="1824" spans="1:6" s="24" customFormat="1" ht="42" x14ac:dyDescent="0.25">
      <c r="A1824" s="36" t="s">
        <v>2592</v>
      </c>
      <c r="B1824" s="37">
        <v>9</v>
      </c>
      <c r="C1824" s="38" t="s">
        <v>2593</v>
      </c>
      <c r="D1824" s="39">
        <v>7</v>
      </c>
      <c r="E1824" s="11"/>
      <c r="F1824" s="30"/>
    </row>
    <row r="1825" spans="1:6" s="24" customFormat="1" ht="21" x14ac:dyDescent="0.25">
      <c r="A1825" s="36" t="s">
        <v>2582</v>
      </c>
      <c r="B1825" s="37">
        <v>3</v>
      </c>
      <c r="C1825" s="38" t="s">
        <v>1258</v>
      </c>
      <c r="D1825" s="39">
        <v>81</v>
      </c>
      <c r="E1825" s="11"/>
      <c r="F1825" s="30"/>
    </row>
    <row r="1826" spans="1:6" s="24" customFormat="1" ht="42" x14ac:dyDescent="0.25">
      <c r="A1826" s="36" t="s">
        <v>2577</v>
      </c>
      <c r="B1826" s="37">
        <v>9</v>
      </c>
      <c r="C1826" s="38" t="s">
        <v>2594</v>
      </c>
      <c r="D1826" s="39">
        <v>33</v>
      </c>
      <c r="E1826" s="11"/>
      <c r="F1826" s="30"/>
    </row>
    <row r="1827" spans="1:6" s="24" customFormat="1" ht="84" x14ac:dyDescent="0.25">
      <c r="A1827" s="36" t="s">
        <v>2577</v>
      </c>
      <c r="B1827" s="37">
        <v>4</v>
      </c>
      <c r="C1827" s="38" t="s">
        <v>2595</v>
      </c>
      <c r="D1827" s="39">
        <v>47</v>
      </c>
      <c r="E1827" s="11"/>
      <c r="F1827" s="30"/>
    </row>
    <row r="1828" spans="1:6" s="24" customFormat="1" ht="42" x14ac:dyDescent="0.25">
      <c r="A1828" s="36" t="s">
        <v>2577</v>
      </c>
      <c r="B1828" s="37">
        <v>9</v>
      </c>
      <c r="C1828" s="38" t="s">
        <v>2594</v>
      </c>
      <c r="D1828" s="39">
        <v>54</v>
      </c>
      <c r="E1828" s="11"/>
      <c r="F1828" s="30"/>
    </row>
    <row r="1829" spans="1:6" s="24" customFormat="1" ht="21" x14ac:dyDescent="0.25">
      <c r="A1829" s="36" t="s">
        <v>2582</v>
      </c>
      <c r="B1829" s="37">
        <v>3</v>
      </c>
      <c r="C1829" s="38" t="s">
        <v>1258</v>
      </c>
      <c r="D1829" s="39">
        <v>110</v>
      </c>
      <c r="E1829" s="11"/>
      <c r="F1829" s="30"/>
    </row>
    <row r="1830" spans="1:6" s="24" customFormat="1" ht="42" x14ac:dyDescent="0.25">
      <c r="A1830" s="36" t="s">
        <v>2577</v>
      </c>
      <c r="B1830" s="37">
        <v>9</v>
      </c>
      <c r="C1830" s="38" t="s">
        <v>2594</v>
      </c>
      <c r="D1830" s="39">
        <v>51</v>
      </c>
      <c r="E1830" s="11"/>
      <c r="F1830" s="30"/>
    </row>
    <row r="1831" spans="1:6" s="24" customFormat="1" ht="42" x14ac:dyDescent="0.25">
      <c r="A1831" s="36" t="s">
        <v>2577</v>
      </c>
      <c r="B1831" s="37">
        <v>9</v>
      </c>
      <c r="C1831" s="38" t="s">
        <v>2594</v>
      </c>
      <c r="D1831" s="39">
        <v>53</v>
      </c>
      <c r="E1831" s="11"/>
      <c r="F1831" s="30"/>
    </row>
    <row r="1832" spans="1:6" s="24" customFormat="1" ht="21" x14ac:dyDescent="0.25">
      <c r="A1832" s="36" t="s">
        <v>2582</v>
      </c>
      <c r="B1832" s="37">
        <v>1</v>
      </c>
      <c r="C1832" s="38" t="s">
        <v>554</v>
      </c>
      <c r="D1832" s="39">
        <v>86</v>
      </c>
      <c r="E1832" s="11"/>
      <c r="F1832" s="30"/>
    </row>
    <row r="1833" spans="1:6" s="24" customFormat="1" ht="63" x14ac:dyDescent="0.25">
      <c r="A1833" s="36" t="s">
        <v>2577</v>
      </c>
      <c r="B1833" s="37">
        <v>4</v>
      </c>
      <c r="C1833" s="38" t="s">
        <v>2596</v>
      </c>
      <c r="D1833" s="39">
        <v>58</v>
      </c>
      <c r="E1833" s="11"/>
      <c r="F1833" s="30"/>
    </row>
    <row r="1834" spans="1:6" s="24" customFormat="1" ht="42" x14ac:dyDescent="0.25">
      <c r="A1834" s="36" t="s">
        <v>2577</v>
      </c>
      <c r="B1834" s="37">
        <v>4</v>
      </c>
      <c r="C1834" s="38" t="s">
        <v>2597</v>
      </c>
      <c r="D1834" s="39">
        <v>52</v>
      </c>
      <c r="E1834" s="11"/>
      <c r="F1834" s="30"/>
    </row>
    <row r="1835" spans="1:6" s="24" customFormat="1" ht="21" x14ac:dyDescent="0.25">
      <c r="A1835" s="36" t="s">
        <v>2577</v>
      </c>
      <c r="B1835" s="37">
        <v>7.3</v>
      </c>
      <c r="C1835" s="38" t="s">
        <v>2598</v>
      </c>
      <c r="D1835" s="39">
        <v>261</v>
      </c>
      <c r="E1835" s="11"/>
      <c r="F1835" s="30"/>
    </row>
    <row r="1836" spans="1:6" s="24" customFormat="1" ht="42" x14ac:dyDescent="0.25">
      <c r="A1836" s="36" t="s">
        <v>2577</v>
      </c>
      <c r="B1836" s="37">
        <v>4</v>
      </c>
      <c r="C1836" s="38" t="s">
        <v>2599</v>
      </c>
      <c r="D1836" s="39">
        <v>35</v>
      </c>
      <c r="E1836" s="11"/>
      <c r="F1836" s="30"/>
    </row>
    <row r="1837" spans="1:6" s="24" customFormat="1" ht="42" x14ac:dyDescent="0.25">
      <c r="A1837" s="36" t="s">
        <v>2592</v>
      </c>
      <c r="B1837" s="37">
        <v>4</v>
      </c>
      <c r="C1837" s="38" t="s">
        <v>2600</v>
      </c>
      <c r="D1837" s="39">
        <v>46</v>
      </c>
      <c r="E1837" s="11"/>
      <c r="F1837" s="30"/>
    </row>
    <row r="1838" spans="1:6" s="24" customFormat="1" ht="42" x14ac:dyDescent="0.25">
      <c r="A1838" s="36" t="s">
        <v>2592</v>
      </c>
      <c r="B1838" s="37">
        <v>4</v>
      </c>
      <c r="C1838" s="38" t="s">
        <v>2600</v>
      </c>
      <c r="D1838" s="39">
        <v>18</v>
      </c>
      <c r="E1838" s="11"/>
      <c r="F1838" s="30"/>
    </row>
    <row r="1839" spans="1:6" s="24" customFormat="1" ht="42" x14ac:dyDescent="0.25">
      <c r="A1839" s="36" t="s">
        <v>2592</v>
      </c>
      <c r="B1839" s="37">
        <v>4</v>
      </c>
      <c r="C1839" s="38" t="s">
        <v>2600</v>
      </c>
      <c r="D1839" s="39">
        <v>14</v>
      </c>
      <c r="E1839" s="11"/>
      <c r="F1839" s="30"/>
    </row>
    <row r="1840" spans="1:6" s="24" customFormat="1" ht="42" x14ac:dyDescent="0.25">
      <c r="A1840" s="36" t="s">
        <v>2592</v>
      </c>
      <c r="B1840" s="37">
        <v>4</v>
      </c>
      <c r="C1840" s="38" t="s">
        <v>2600</v>
      </c>
      <c r="D1840" s="39">
        <v>18</v>
      </c>
      <c r="E1840" s="11"/>
      <c r="F1840" s="30"/>
    </row>
    <row r="1841" spans="1:6" s="24" customFormat="1" ht="42" x14ac:dyDescent="0.25">
      <c r="A1841" s="36" t="s">
        <v>2592</v>
      </c>
      <c r="B1841" s="37">
        <v>4</v>
      </c>
      <c r="C1841" s="38" t="s">
        <v>2600</v>
      </c>
      <c r="D1841" s="39">
        <v>14</v>
      </c>
      <c r="E1841" s="11"/>
      <c r="F1841" s="30"/>
    </row>
    <row r="1842" spans="1:6" s="24" customFormat="1" ht="42" x14ac:dyDescent="0.25">
      <c r="A1842" s="36" t="s">
        <v>2592</v>
      </c>
      <c r="B1842" s="37">
        <v>4</v>
      </c>
      <c r="C1842" s="38" t="s">
        <v>2600</v>
      </c>
      <c r="D1842" s="39">
        <v>14</v>
      </c>
      <c r="E1842" s="11"/>
      <c r="F1842" s="30"/>
    </row>
    <row r="1843" spans="1:6" s="24" customFormat="1" ht="21" x14ac:dyDescent="0.25">
      <c r="A1843" s="36" t="s">
        <v>2582</v>
      </c>
      <c r="B1843" s="37">
        <v>3</v>
      </c>
      <c r="C1843" s="38" t="s">
        <v>407</v>
      </c>
      <c r="D1843" s="39">
        <v>86</v>
      </c>
      <c r="E1843" s="11"/>
      <c r="F1843" s="30"/>
    </row>
    <row r="1844" spans="1:6" s="24" customFormat="1" ht="42" x14ac:dyDescent="0.25">
      <c r="A1844" s="36" t="s">
        <v>2592</v>
      </c>
      <c r="B1844" s="37">
        <v>9</v>
      </c>
      <c r="C1844" s="38" t="s">
        <v>2601</v>
      </c>
      <c r="D1844" s="39">
        <v>5</v>
      </c>
      <c r="E1844" s="11"/>
      <c r="F1844" s="30"/>
    </row>
    <row r="1845" spans="1:6" s="24" customFormat="1" ht="21" x14ac:dyDescent="0.25">
      <c r="A1845" s="36" t="s">
        <v>2582</v>
      </c>
      <c r="B1845" s="37">
        <v>3</v>
      </c>
      <c r="C1845" s="38" t="s">
        <v>407</v>
      </c>
      <c r="D1845" s="39">
        <v>92</v>
      </c>
      <c r="E1845" s="11"/>
      <c r="F1845" s="30"/>
    </row>
    <row r="1846" spans="1:6" s="24" customFormat="1" ht="21" x14ac:dyDescent="0.25">
      <c r="A1846" s="36" t="s">
        <v>2582</v>
      </c>
      <c r="B1846" s="37">
        <v>3</v>
      </c>
      <c r="C1846" s="38" t="s">
        <v>407</v>
      </c>
      <c r="D1846" s="39">
        <v>73</v>
      </c>
      <c r="E1846" s="11"/>
      <c r="F1846" s="30"/>
    </row>
    <row r="1847" spans="1:6" s="24" customFormat="1" ht="42" x14ac:dyDescent="0.25">
      <c r="A1847" s="36" t="s">
        <v>2592</v>
      </c>
      <c r="B1847" s="37">
        <v>4</v>
      </c>
      <c r="C1847" s="38" t="s">
        <v>2600</v>
      </c>
      <c r="D1847" s="39">
        <v>14</v>
      </c>
      <c r="E1847" s="11"/>
      <c r="F1847" s="30"/>
    </row>
    <row r="1848" spans="1:6" s="24" customFormat="1" ht="42" x14ac:dyDescent="0.25">
      <c r="A1848" s="36" t="s">
        <v>2582</v>
      </c>
      <c r="B1848" s="37">
        <v>4</v>
      </c>
      <c r="C1848" s="38" t="s">
        <v>2602</v>
      </c>
      <c r="D1848" s="39">
        <v>180</v>
      </c>
      <c r="E1848" s="11"/>
      <c r="F1848" s="30"/>
    </row>
    <row r="1849" spans="1:6" s="24" customFormat="1" ht="42" x14ac:dyDescent="0.25">
      <c r="A1849" s="36" t="s">
        <v>2577</v>
      </c>
      <c r="B1849" s="37">
        <v>4</v>
      </c>
      <c r="C1849" s="38" t="s">
        <v>2603</v>
      </c>
      <c r="D1849" s="39">
        <v>32</v>
      </c>
      <c r="E1849" s="11"/>
      <c r="F1849" s="30"/>
    </row>
    <row r="1850" spans="1:6" s="24" customFormat="1" ht="42" x14ac:dyDescent="0.25">
      <c r="A1850" s="36" t="s">
        <v>2580</v>
      </c>
      <c r="B1850" s="37">
        <v>4</v>
      </c>
      <c r="C1850" s="38" t="s">
        <v>2604</v>
      </c>
      <c r="D1850" s="39">
        <v>121</v>
      </c>
      <c r="E1850" s="11"/>
      <c r="F1850" s="30"/>
    </row>
    <row r="1851" spans="1:6" s="24" customFormat="1" ht="42" x14ac:dyDescent="0.25">
      <c r="A1851" s="36" t="s">
        <v>2580</v>
      </c>
      <c r="B1851" s="37">
        <v>4</v>
      </c>
      <c r="C1851" s="38" t="s">
        <v>2604</v>
      </c>
      <c r="D1851" s="39">
        <v>114</v>
      </c>
      <c r="E1851" s="11"/>
      <c r="F1851" s="30"/>
    </row>
    <row r="1852" spans="1:6" s="24" customFormat="1" ht="42" x14ac:dyDescent="0.25">
      <c r="A1852" s="36" t="s">
        <v>2580</v>
      </c>
      <c r="B1852" s="37">
        <v>4</v>
      </c>
      <c r="C1852" s="38" t="s">
        <v>2604</v>
      </c>
      <c r="D1852" s="39">
        <v>114</v>
      </c>
      <c r="E1852" s="11"/>
      <c r="F1852" s="30"/>
    </row>
    <row r="1853" spans="1:6" s="24" customFormat="1" ht="42" x14ac:dyDescent="0.25">
      <c r="A1853" s="36" t="s">
        <v>2580</v>
      </c>
      <c r="B1853" s="37">
        <v>4</v>
      </c>
      <c r="C1853" s="38" t="s">
        <v>2604</v>
      </c>
      <c r="D1853" s="39">
        <v>117</v>
      </c>
      <c r="E1853" s="11"/>
      <c r="F1853" s="30"/>
    </row>
    <row r="1854" spans="1:6" s="24" customFormat="1" ht="42" x14ac:dyDescent="0.25">
      <c r="A1854" s="36" t="s">
        <v>2582</v>
      </c>
      <c r="B1854" s="37">
        <v>3</v>
      </c>
      <c r="C1854" s="38" t="s">
        <v>2605</v>
      </c>
      <c r="D1854" s="39">
        <v>68</v>
      </c>
      <c r="E1854" s="11"/>
      <c r="F1854" s="30"/>
    </row>
    <row r="1855" spans="1:6" s="24" customFormat="1" ht="42" x14ac:dyDescent="0.25">
      <c r="A1855" s="36" t="s">
        <v>2582</v>
      </c>
      <c r="B1855" s="37">
        <v>4</v>
      </c>
      <c r="C1855" s="38" t="s">
        <v>2606</v>
      </c>
      <c r="D1855" s="39">
        <v>132</v>
      </c>
      <c r="E1855" s="11"/>
      <c r="F1855" s="30"/>
    </row>
    <row r="1856" spans="1:6" s="24" customFormat="1" ht="21" x14ac:dyDescent="0.25">
      <c r="A1856" s="36" t="s">
        <v>2582</v>
      </c>
      <c r="B1856" s="37">
        <v>4</v>
      </c>
      <c r="C1856" s="38" t="s">
        <v>2607</v>
      </c>
      <c r="D1856" s="39">
        <v>85</v>
      </c>
      <c r="E1856" s="11"/>
      <c r="F1856" s="30"/>
    </row>
    <row r="1857" spans="1:6" s="24" customFormat="1" ht="42" x14ac:dyDescent="0.25">
      <c r="A1857" s="36" t="s">
        <v>2582</v>
      </c>
      <c r="B1857" s="37">
        <v>4</v>
      </c>
      <c r="C1857" s="38" t="s">
        <v>2606</v>
      </c>
      <c r="D1857" s="39">
        <v>135</v>
      </c>
      <c r="E1857" s="11"/>
      <c r="F1857" s="30"/>
    </row>
    <row r="1858" spans="1:6" s="24" customFormat="1" ht="42" x14ac:dyDescent="0.25">
      <c r="A1858" s="36" t="s">
        <v>2582</v>
      </c>
      <c r="B1858" s="37">
        <v>4</v>
      </c>
      <c r="C1858" s="38" t="s">
        <v>2608</v>
      </c>
      <c r="D1858" s="39">
        <v>135</v>
      </c>
      <c r="E1858" s="11"/>
      <c r="F1858" s="30"/>
    </row>
    <row r="1859" spans="1:6" s="24" customFormat="1" ht="21" x14ac:dyDescent="0.25">
      <c r="A1859" s="36" t="s">
        <v>2577</v>
      </c>
      <c r="B1859" s="37">
        <v>4</v>
      </c>
      <c r="C1859" s="38" t="s">
        <v>2609</v>
      </c>
      <c r="D1859" s="39">
        <v>38</v>
      </c>
      <c r="E1859" s="11"/>
      <c r="F1859" s="30"/>
    </row>
    <row r="1860" spans="1:6" s="24" customFormat="1" ht="126" x14ac:dyDescent="0.25">
      <c r="A1860" s="36" t="s">
        <v>2577</v>
      </c>
      <c r="B1860" s="37">
        <v>4</v>
      </c>
      <c r="C1860" s="38" t="s">
        <v>2610</v>
      </c>
      <c r="D1860" s="39">
        <v>40</v>
      </c>
      <c r="E1860" s="11"/>
      <c r="F1860" s="30"/>
    </row>
    <row r="1861" spans="1:6" s="24" customFormat="1" ht="63" x14ac:dyDescent="0.25">
      <c r="A1861" s="36" t="s">
        <v>2577</v>
      </c>
      <c r="B1861" s="37">
        <v>4</v>
      </c>
      <c r="C1861" s="38" t="s">
        <v>2611</v>
      </c>
      <c r="D1861" s="39">
        <v>52</v>
      </c>
      <c r="E1861" s="11"/>
      <c r="F1861" s="30"/>
    </row>
    <row r="1862" spans="1:6" s="24" customFormat="1" ht="21" x14ac:dyDescent="0.25">
      <c r="A1862" s="36" t="s">
        <v>2582</v>
      </c>
      <c r="B1862" s="37">
        <v>4</v>
      </c>
      <c r="C1862" s="38" t="s">
        <v>2607</v>
      </c>
      <c r="D1862" s="39">
        <v>62</v>
      </c>
      <c r="E1862" s="11"/>
      <c r="F1862" s="30"/>
    </row>
    <row r="1863" spans="1:6" s="24" customFormat="1" ht="42" x14ac:dyDescent="0.25">
      <c r="A1863" s="36" t="s">
        <v>2577</v>
      </c>
      <c r="B1863" s="37">
        <v>4</v>
      </c>
      <c r="C1863" s="38" t="s">
        <v>2612</v>
      </c>
      <c r="D1863" s="39">
        <v>20</v>
      </c>
      <c r="E1863" s="11"/>
      <c r="F1863" s="30"/>
    </row>
    <row r="1864" spans="1:6" s="24" customFormat="1" ht="63" x14ac:dyDescent="0.25">
      <c r="A1864" s="36" t="s">
        <v>2577</v>
      </c>
      <c r="B1864" s="37">
        <v>4</v>
      </c>
      <c r="C1864" s="38" t="s">
        <v>2613</v>
      </c>
      <c r="D1864" s="39">
        <v>33</v>
      </c>
      <c r="E1864" s="11"/>
      <c r="F1864" s="30"/>
    </row>
    <row r="1865" spans="1:6" s="24" customFormat="1" ht="42" x14ac:dyDescent="0.25">
      <c r="A1865" s="36" t="s">
        <v>2577</v>
      </c>
      <c r="B1865" s="37">
        <v>4</v>
      </c>
      <c r="C1865" s="38" t="s">
        <v>2614</v>
      </c>
      <c r="D1865" s="39">
        <v>14</v>
      </c>
      <c r="E1865" s="11"/>
      <c r="F1865" s="30"/>
    </row>
    <row r="1866" spans="1:6" s="24" customFormat="1" ht="63" x14ac:dyDescent="0.25">
      <c r="A1866" s="36" t="s">
        <v>2582</v>
      </c>
      <c r="B1866" s="37">
        <v>3</v>
      </c>
      <c r="C1866" s="38" t="s">
        <v>2615</v>
      </c>
      <c r="D1866" s="39">
        <v>97</v>
      </c>
      <c r="E1866" s="11"/>
      <c r="F1866" s="30"/>
    </row>
    <row r="1867" spans="1:6" s="24" customFormat="1" ht="63" x14ac:dyDescent="0.25">
      <c r="A1867" s="36" t="s">
        <v>2577</v>
      </c>
      <c r="B1867" s="37">
        <v>4</v>
      </c>
      <c r="C1867" s="38" t="s">
        <v>2613</v>
      </c>
      <c r="D1867" s="39">
        <v>58</v>
      </c>
      <c r="E1867" s="11"/>
      <c r="F1867" s="30"/>
    </row>
    <row r="1868" spans="1:6" s="24" customFormat="1" ht="42" x14ac:dyDescent="0.25">
      <c r="A1868" s="36" t="s">
        <v>2616</v>
      </c>
      <c r="B1868" s="37">
        <v>4</v>
      </c>
      <c r="C1868" s="38" t="s">
        <v>2617</v>
      </c>
      <c r="D1868" s="39">
        <v>15</v>
      </c>
      <c r="E1868" s="11"/>
      <c r="F1868" s="30"/>
    </row>
    <row r="1869" spans="1:6" s="24" customFormat="1" ht="21" x14ac:dyDescent="0.25">
      <c r="A1869" s="36" t="s">
        <v>2616</v>
      </c>
      <c r="B1869" s="37">
        <v>4</v>
      </c>
      <c r="C1869" s="38" t="s">
        <v>2618</v>
      </c>
      <c r="D1869" s="39">
        <v>106</v>
      </c>
      <c r="E1869" s="11"/>
      <c r="F1869" s="30"/>
    </row>
    <row r="1870" spans="1:6" s="24" customFormat="1" ht="42" x14ac:dyDescent="0.25">
      <c r="A1870" s="36" t="s">
        <v>2616</v>
      </c>
      <c r="B1870" s="37">
        <v>7</v>
      </c>
      <c r="C1870" s="38" t="s">
        <v>2619</v>
      </c>
      <c r="D1870" s="39">
        <v>123</v>
      </c>
      <c r="E1870" s="11"/>
      <c r="F1870" s="30"/>
    </row>
    <row r="1871" spans="1:6" s="24" customFormat="1" ht="42" x14ac:dyDescent="0.25">
      <c r="A1871" s="36" t="s">
        <v>2616</v>
      </c>
      <c r="B1871" s="37">
        <v>4</v>
      </c>
      <c r="C1871" s="38" t="s">
        <v>2620</v>
      </c>
      <c r="D1871" s="39">
        <v>374</v>
      </c>
      <c r="E1871" s="11"/>
      <c r="F1871" s="30"/>
    </row>
    <row r="1872" spans="1:6" s="24" customFormat="1" ht="42" x14ac:dyDescent="0.25">
      <c r="A1872" s="36" t="s">
        <v>2616</v>
      </c>
      <c r="B1872" s="37">
        <v>4</v>
      </c>
      <c r="C1872" s="38" t="s">
        <v>2621</v>
      </c>
      <c r="D1872" s="39">
        <v>41</v>
      </c>
      <c r="E1872" s="11"/>
      <c r="F1872" s="30"/>
    </row>
    <row r="1873" spans="1:6" s="24" customFormat="1" ht="84" x14ac:dyDescent="0.25">
      <c r="A1873" s="36" t="s">
        <v>2616</v>
      </c>
      <c r="B1873" s="37">
        <v>4</v>
      </c>
      <c r="C1873" s="38" t="s">
        <v>2622</v>
      </c>
      <c r="D1873" s="39">
        <v>43</v>
      </c>
      <c r="E1873" s="11"/>
      <c r="F1873" s="30"/>
    </row>
    <row r="1874" spans="1:6" s="24" customFormat="1" ht="63" x14ac:dyDescent="0.25">
      <c r="A1874" s="36" t="s">
        <v>2616</v>
      </c>
      <c r="B1874" s="37">
        <v>7</v>
      </c>
      <c r="C1874" s="38" t="s">
        <v>2623</v>
      </c>
      <c r="D1874" s="39">
        <v>25</v>
      </c>
      <c r="E1874" s="11"/>
      <c r="F1874" s="30"/>
    </row>
    <row r="1875" spans="1:6" s="24" customFormat="1" ht="63" x14ac:dyDescent="0.25">
      <c r="A1875" s="36" t="s">
        <v>2616</v>
      </c>
      <c r="B1875" s="37" t="s">
        <v>76</v>
      </c>
      <c r="C1875" s="38" t="s">
        <v>2624</v>
      </c>
      <c r="D1875" s="39">
        <v>42</v>
      </c>
      <c r="E1875" s="11"/>
      <c r="F1875" s="30"/>
    </row>
    <row r="1876" spans="1:6" s="24" customFormat="1" ht="42" x14ac:dyDescent="0.25">
      <c r="A1876" s="36" t="s">
        <v>2616</v>
      </c>
      <c r="B1876" s="37">
        <v>4</v>
      </c>
      <c r="C1876" s="38" t="s">
        <v>2625</v>
      </c>
      <c r="D1876" s="39">
        <v>151</v>
      </c>
      <c r="E1876" s="11"/>
      <c r="F1876" s="30"/>
    </row>
    <row r="1877" spans="1:6" s="24" customFormat="1" ht="42" x14ac:dyDescent="0.25">
      <c r="A1877" s="36" t="s">
        <v>2616</v>
      </c>
      <c r="B1877" s="37">
        <v>4</v>
      </c>
      <c r="C1877" s="38" t="s">
        <v>2626</v>
      </c>
      <c r="D1877" s="39">
        <v>23</v>
      </c>
      <c r="E1877" s="11"/>
      <c r="F1877" s="30"/>
    </row>
    <row r="1878" spans="1:6" s="24" customFormat="1" ht="42" x14ac:dyDescent="0.25">
      <c r="A1878" s="36" t="s">
        <v>2616</v>
      </c>
      <c r="B1878" s="37">
        <v>4</v>
      </c>
      <c r="C1878" s="38" t="s">
        <v>2627</v>
      </c>
      <c r="D1878" s="39">
        <v>65</v>
      </c>
      <c r="E1878" s="11"/>
      <c r="F1878" s="30"/>
    </row>
    <row r="1879" spans="1:6" s="24" customFormat="1" ht="42" x14ac:dyDescent="0.25">
      <c r="A1879" s="36" t="s">
        <v>2616</v>
      </c>
      <c r="B1879" s="37">
        <v>4</v>
      </c>
      <c r="C1879" s="38" t="s">
        <v>2628</v>
      </c>
      <c r="D1879" s="39">
        <v>61</v>
      </c>
      <c r="E1879" s="11"/>
      <c r="F1879" s="30"/>
    </row>
    <row r="1880" spans="1:6" s="24" customFormat="1" ht="42" x14ac:dyDescent="0.25">
      <c r="A1880" s="36" t="s">
        <v>2616</v>
      </c>
      <c r="B1880" s="37">
        <v>4</v>
      </c>
      <c r="C1880" s="38" t="s">
        <v>2629</v>
      </c>
      <c r="D1880" s="39">
        <v>44</v>
      </c>
      <c r="E1880" s="11"/>
      <c r="F1880" s="30"/>
    </row>
    <row r="1881" spans="1:6" s="24" customFormat="1" ht="42" x14ac:dyDescent="0.25">
      <c r="A1881" s="36" t="s">
        <v>2616</v>
      </c>
      <c r="B1881" s="37">
        <v>4</v>
      </c>
      <c r="C1881" s="38" t="s">
        <v>2630</v>
      </c>
      <c r="D1881" s="39">
        <v>63</v>
      </c>
      <c r="E1881" s="11"/>
      <c r="F1881" s="30"/>
    </row>
    <row r="1882" spans="1:6" s="24" customFormat="1" ht="42" x14ac:dyDescent="0.25">
      <c r="A1882" s="36" t="s">
        <v>2616</v>
      </c>
      <c r="B1882" s="37">
        <v>4</v>
      </c>
      <c r="C1882" s="38" t="s">
        <v>2628</v>
      </c>
      <c r="D1882" s="39">
        <v>54</v>
      </c>
      <c r="E1882" s="11"/>
      <c r="F1882" s="30"/>
    </row>
    <row r="1883" spans="1:6" s="24" customFormat="1" ht="42" x14ac:dyDescent="0.25">
      <c r="A1883" s="36" t="s">
        <v>2616</v>
      </c>
      <c r="B1883" s="37">
        <v>3</v>
      </c>
      <c r="C1883" s="38" t="s">
        <v>2631</v>
      </c>
      <c r="D1883" s="39">
        <v>50</v>
      </c>
      <c r="E1883" s="11"/>
      <c r="F1883" s="30"/>
    </row>
    <row r="1884" spans="1:6" s="24" customFormat="1" ht="42" x14ac:dyDescent="0.25">
      <c r="A1884" s="36" t="s">
        <v>2616</v>
      </c>
      <c r="B1884" s="37">
        <v>4</v>
      </c>
      <c r="C1884" s="38" t="s">
        <v>2632</v>
      </c>
      <c r="D1884" s="39">
        <v>202</v>
      </c>
      <c r="E1884" s="11"/>
      <c r="F1884" s="30"/>
    </row>
    <row r="1885" spans="1:6" s="24" customFormat="1" ht="105" x14ac:dyDescent="0.25">
      <c r="A1885" s="36" t="s">
        <v>2616</v>
      </c>
      <c r="B1885" s="37">
        <v>4</v>
      </c>
      <c r="C1885" s="38" t="s">
        <v>2633</v>
      </c>
      <c r="D1885" s="39">
        <v>68</v>
      </c>
      <c r="E1885" s="11"/>
      <c r="F1885" s="30"/>
    </row>
    <row r="1886" spans="1:6" s="24" customFormat="1" ht="42" x14ac:dyDescent="0.25">
      <c r="A1886" s="36" t="s">
        <v>2616</v>
      </c>
      <c r="B1886" s="37">
        <v>4</v>
      </c>
      <c r="C1886" s="38" t="s">
        <v>2634</v>
      </c>
      <c r="D1886" s="39">
        <v>59</v>
      </c>
      <c r="E1886" s="11"/>
      <c r="F1886" s="30"/>
    </row>
    <row r="1887" spans="1:6" s="24" customFormat="1" ht="84" x14ac:dyDescent="0.25">
      <c r="A1887" s="36" t="s">
        <v>2616</v>
      </c>
      <c r="B1887" s="37">
        <v>4</v>
      </c>
      <c r="C1887" s="38" t="s">
        <v>2635</v>
      </c>
      <c r="D1887" s="39">
        <v>186</v>
      </c>
      <c r="E1887" s="11"/>
      <c r="F1887" s="30"/>
    </row>
    <row r="1888" spans="1:6" s="24" customFormat="1" ht="42" x14ac:dyDescent="0.25">
      <c r="A1888" s="36" t="s">
        <v>2616</v>
      </c>
      <c r="B1888" s="37">
        <v>3</v>
      </c>
      <c r="C1888" s="38" t="s">
        <v>2636</v>
      </c>
      <c r="D1888" s="39">
        <v>211</v>
      </c>
      <c r="E1888" s="11"/>
      <c r="F1888" s="30"/>
    </row>
    <row r="1889" spans="1:6" s="24" customFormat="1" ht="42" x14ac:dyDescent="0.25">
      <c r="A1889" s="36" t="s">
        <v>2616</v>
      </c>
      <c r="B1889" s="37">
        <v>4</v>
      </c>
      <c r="C1889" s="38" t="s">
        <v>2637</v>
      </c>
      <c r="D1889" s="39">
        <v>152</v>
      </c>
      <c r="E1889" s="11"/>
      <c r="F1889" s="30"/>
    </row>
    <row r="1890" spans="1:6" s="24" customFormat="1" ht="42" x14ac:dyDescent="0.25">
      <c r="A1890" s="36" t="s">
        <v>2616</v>
      </c>
      <c r="B1890" s="37">
        <v>4</v>
      </c>
      <c r="C1890" s="38" t="s">
        <v>2637</v>
      </c>
      <c r="D1890" s="39">
        <v>130</v>
      </c>
      <c r="E1890" s="11"/>
      <c r="F1890" s="30"/>
    </row>
    <row r="1891" spans="1:6" s="24" customFormat="1" ht="42" x14ac:dyDescent="0.25">
      <c r="A1891" s="36" t="s">
        <v>2616</v>
      </c>
      <c r="B1891" s="37">
        <v>4</v>
      </c>
      <c r="C1891" s="38" t="s">
        <v>2637</v>
      </c>
      <c r="D1891" s="39">
        <v>130</v>
      </c>
      <c r="E1891" s="11"/>
      <c r="F1891" s="30"/>
    </row>
    <row r="1892" spans="1:6" s="24" customFormat="1" ht="42" x14ac:dyDescent="0.25">
      <c r="A1892" s="36" t="s">
        <v>2616</v>
      </c>
      <c r="B1892" s="37">
        <v>4</v>
      </c>
      <c r="C1892" s="38" t="s">
        <v>2638</v>
      </c>
      <c r="D1892" s="39">
        <v>136</v>
      </c>
      <c r="E1892" s="11"/>
      <c r="F1892" s="30"/>
    </row>
    <row r="1893" spans="1:6" s="24" customFormat="1" ht="42" x14ac:dyDescent="0.25">
      <c r="A1893" s="36" t="s">
        <v>2616</v>
      </c>
      <c r="B1893" s="37">
        <v>4</v>
      </c>
      <c r="C1893" s="38" t="s">
        <v>2639</v>
      </c>
      <c r="D1893" s="39">
        <v>172</v>
      </c>
      <c r="E1893" s="11"/>
      <c r="F1893" s="30"/>
    </row>
    <row r="1894" spans="1:6" s="24" customFormat="1" ht="63" x14ac:dyDescent="0.25">
      <c r="A1894" s="36" t="s">
        <v>2616</v>
      </c>
      <c r="B1894" s="37">
        <v>3</v>
      </c>
      <c r="C1894" s="38" t="s">
        <v>2640</v>
      </c>
      <c r="D1894" s="39">
        <v>153</v>
      </c>
      <c r="E1894" s="11"/>
      <c r="F1894" s="30"/>
    </row>
    <row r="1895" spans="1:6" s="24" customFormat="1" ht="21" x14ac:dyDescent="0.25">
      <c r="A1895" s="36" t="s">
        <v>2616</v>
      </c>
      <c r="B1895" s="37">
        <v>4</v>
      </c>
      <c r="C1895" s="38" t="s">
        <v>2641</v>
      </c>
      <c r="D1895" s="39">
        <v>141</v>
      </c>
      <c r="E1895" s="11"/>
      <c r="F1895" s="30"/>
    </row>
    <row r="1896" spans="1:6" s="24" customFormat="1" ht="21" x14ac:dyDescent="0.25">
      <c r="A1896" s="36" t="s">
        <v>2616</v>
      </c>
      <c r="B1896" s="37">
        <v>4</v>
      </c>
      <c r="C1896" s="38" t="s">
        <v>2641</v>
      </c>
      <c r="D1896" s="39">
        <v>139</v>
      </c>
      <c r="E1896" s="11"/>
      <c r="F1896" s="30"/>
    </row>
    <row r="1897" spans="1:6" s="24" customFormat="1" ht="63" x14ac:dyDescent="0.25">
      <c r="A1897" s="36" t="s">
        <v>2616</v>
      </c>
      <c r="B1897" s="37">
        <v>4</v>
      </c>
      <c r="C1897" s="38" t="s">
        <v>2642</v>
      </c>
      <c r="D1897" s="39">
        <v>37</v>
      </c>
      <c r="E1897" s="11"/>
      <c r="F1897" s="30"/>
    </row>
    <row r="1898" spans="1:6" s="24" customFormat="1" ht="63" x14ac:dyDescent="0.25">
      <c r="A1898" s="36" t="s">
        <v>2616</v>
      </c>
      <c r="B1898" s="37">
        <v>4</v>
      </c>
      <c r="C1898" s="38" t="s">
        <v>2643</v>
      </c>
      <c r="D1898" s="39">
        <v>65</v>
      </c>
      <c r="E1898" s="11"/>
      <c r="F1898" s="30"/>
    </row>
    <row r="1899" spans="1:6" s="24" customFormat="1" ht="63" x14ac:dyDescent="0.25">
      <c r="A1899" s="36" t="s">
        <v>2616</v>
      </c>
      <c r="B1899" s="37">
        <v>4</v>
      </c>
      <c r="C1899" s="38" t="s">
        <v>2644</v>
      </c>
      <c r="D1899" s="39">
        <v>61</v>
      </c>
      <c r="E1899" s="11"/>
      <c r="F1899" s="30"/>
    </row>
    <row r="1900" spans="1:6" s="24" customFormat="1" ht="42" x14ac:dyDescent="0.25">
      <c r="A1900" s="36" t="s">
        <v>2616</v>
      </c>
      <c r="B1900" s="37">
        <v>4</v>
      </c>
      <c r="C1900" s="38" t="s">
        <v>2645</v>
      </c>
      <c r="D1900" s="39">
        <v>40</v>
      </c>
      <c r="E1900" s="11"/>
      <c r="F1900" s="30"/>
    </row>
    <row r="1901" spans="1:6" s="24" customFormat="1" ht="42" x14ac:dyDescent="0.25">
      <c r="A1901" s="36" t="s">
        <v>2616</v>
      </c>
      <c r="B1901" s="37">
        <v>4</v>
      </c>
      <c r="C1901" s="38" t="s">
        <v>2646</v>
      </c>
      <c r="D1901" s="39">
        <v>59</v>
      </c>
      <c r="E1901" s="11"/>
      <c r="F1901" s="30"/>
    </row>
    <row r="1902" spans="1:6" s="24" customFormat="1" ht="42" x14ac:dyDescent="0.25">
      <c r="A1902" s="36" t="s">
        <v>2616</v>
      </c>
      <c r="B1902" s="37">
        <v>4</v>
      </c>
      <c r="C1902" s="38" t="s">
        <v>2646</v>
      </c>
      <c r="D1902" s="39">
        <v>53</v>
      </c>
      <c r="E1902" s="11"/>
      <c r="F1902" s="30"/>
    </row>
    <row r="1903" spans="1:6" s="24" customFormat="1" ht="42" x14ac:dyDescent="0.25">
      <c r="A1903" s="36" t="s">
        <v>2616</v>
      </c>
      <c r="B1903" s="37">
        <v>4</v>
      </c>
      <c r="C1903" s="38" t="s">
        <v>2646</v>
      </c>
      <c r="D1903" s="39">
        <v>55</v>
      </c>
      <c r="E1903" s="11"/>
      <c r="F1903" s="30"/>
    </row>
    <row r="1904" spans="1:6" s="24" customFormat="1" ht="42" x14ac:dyDescent="0.25">
      <c r="A1904" s="36" t="s">
        <v>2616</v>
      </c>
      <c r="B1904" s="37">
        <v>4</v>
      </c>
      <c r="C1904" s="38" t="s">
        <v>2647</v>
      </c>
      <c r="D1904" s="39">
        <v>53</v>
      </c>
      <c r="E1904" s="11"/>
      <c r="F1904" s="30"/>
    </row>
    <row r="1905" spans="1:6" s="24" customFormat="1" ht="42" x14ac:dyDescent="0.25">
      <c r="A1905" s="36" t="s">
        <v>2616</v>
      </c>
      <c r="B1905" s="37">
        <v>4</v>
      </c>
      <c r="C1905" s="38" t="s">
        <v>2646</v>
      </c>
      <c r="D1905" s="39">
        <v>44</v>
      </c>
      <c r="E1905" s="11"/>
      <c r="F1905" s="30"/>
    </row>
    <row r="1906" spans="1:6" s="24" customFormat="1" ht="63" x14ac:dyDescent="0.25">
      <c r="A1906" s="36" t="s">
        <v>2616</v>
      </c>
      <c r="B1906" s="37">
        <v>4</v>
      </c>
      <c r="C1906" s="38" t="s">
        <v>2648</v>
      </c>
      <c r="D1906" s="39">
        <v>40</v>
      </c>
      <c r="E1906" s="11"/>
      <c r="F1906" s="30"/>
    </row>
    <row r="1907" spans="1:6" s="24" customFormat="1" ht="42" x14ac:dyDescent="0.25">
      <c r="A1907" s="36" t="s">
        <v>2616</v>
      </c>
      <c r="B1907" s="37">
        <v>4</v>
      </c>
      <c r="C1907" s="38" t="s">
        <v>2649</v>
      </c>
      <c r="D1907" s="39">
        <v>28</v>
      </c>
      <c r="E1907" s="11"/>
      <c r="F1907" s="30"/>
    </row>
    <row r="1908" spans="1:6" s="24" customFormat="1" ht="42" x14ac:dyDescent="0.25">
      <c r="A1908" s="36" t="s">
        <v>2616</v>
      </c>
      <c r="B1908" s="37">
        <v>4</v>
      </c>
      <c r="C1908" s="38" t="s">
        <v>2650</v>
      </c>
      <c r="D1908" s="39">
        <v>23</v>
      </c>
      <c r="E1908" s="11"/>
      <c r="F1908" s="30"/>
    </row>
    <row r="1909" spans="1:6" s="24" customFormat="1" ht="42" x14ac:dyDescent="0.25">
      <c r="A1909" s="36" t="s">
        <v>2616</v>
      </c>
      <c r="B1909" s="37">
        <v>4</v>
      </c>
      <c r="C1909" s="38" t="s">
        <v>2649</v>
      </c>
      <c r="D1909" s="39">
        <v>33</v>
      </c>
      <c r="E1909" s="11"/>
      <c r="F1909" s="30"/>
    </row>
    <row r="1910" spans="1:6" s="24" customFormat="1" ht="42" x14ac:dyDescent="0.25">
      <c r="A1910" s="36" t="s">
        <v>2616</v>
      </c>
      <c r="B1910" s="37">
        <v>4</v>
      </c>
      <c r="C1910" s="38" t="s">
        <v>2649</v>
      </c>
      <c r="D1910" s="39">
        <v>33</v>
      </c>
      <c r="E1910" s="11"/>
      <c r="F1910" s="30"/>
    </row>
    <row r="1911" spans="1:6" s="24" customFormat="1" ht="42" x14ac:dyDescent="0.25">
      <c r="A1911" s="36" t="s">
        <v>2616</v>
      </c>
      <c r="B1911" s="37">
        <v>4</v>
      </c>
      <c r="C1911" s="38" t="s">
        <v>2651</v>
      </c>
      <c r="D1911" s="39">
        <v>182</v>
      </c>
      <c r="E1911" s="11"/>
      <c r="F1911" s="30"/>
    </row>
    <row r="1912" spans="1:6" s="24" customFormat="1" ht="84" x14ac:dyDescent="0.25">
      <c r="A1912" s="36" t="s">
        <v>2616</v>
      </c>
      <c r="B1912" s="37">
        <v>4</v>
      </c>
      <c r="C1912" s="38" t="s">
        <v>2652</v>
      </c>
      <c r="D1912" s="39">
        <v>76</v>
      </c>
      <c r="E1912" s="11"/>
      <c r="F1912" s="30"/>
    </row>
    <row r="1913" spans="1:6" s="24" customFormat="1" ht="84" x14ac:dyDescent="0.25">
      <c r="A1913" s="36" t="s">
        <v>2616</v>
      </c>
      <c r="B1913" s="37">
        <v>4</v>
      </c>
      <c r="C1913" s="38" t="s">
        <v>2653</v>
      </c>
      <c r="D1913" s="39">
        <v>152</v>
      </c>
      <c r="E1913" s="11"/>
      <c r="F1913" s="30"/>
    </row>
    <row r="1914" spans="1:6" s="24" customFormat="1" ht="42" x14ac:dyDescent="0.25">
      <c r="A1914" s="36" t="s">
        <v>2616</v>
      </c>
      <c r="B1914" s="37">
        <v>7</v>
      </c>
      <c r="C1914" s="38" t="s">
        <v>2654</v>
      </c>
      <c r="D1914" s="39">
        <v>34</v>
      </c>
      <c r="E1914" s="11"/>
      <c r="F1914" s="30"/>
    </row>
    <row r="1915" spans="1:6" s="24" customFormat="1" ht="63" x14ac:dyDescent="0.25">
      <c r="A1915" s="36" t="s">
        <v>2616</v>
      </c>
      <c r="B1915" s="37">
        <v>3</v>
      </c>
      <c r="C1915" s="38" t="s">
        <v>2655</v>
      </c>
      <c r="D1915" s="39">
        <v>113</v>
      </c>
      <c r="E1915" s="11"/>
      <c r="F1915" s="30"/>
    </row>
    <row r="1916" spans="1:6" s="24" customFormat="1" ht="63" x14ac:dyDescent="0.25">
      <c r="A1916" s="36" t="s">
        <v>2616</v>
      </c>
      <c r="B1916" s="37">
        <v>4</v>
      </c>
      <c r="C1916" s="38" t="s">
        <v>2656</v>
      </c>
      <c r="D1916" s="39">
        <v>27</v>
      </c>
      <c r="E1916" s="11"/>
      <c r="F1916" s="30"/>
    </row>
    <row r="1917" spans="1:6" s="24" customFormat="1" ht="63" x14ac:dyDescent="0.25">
      <c r="A1917" s="36" t="s">
        <v>2616</v>
      </c>
      <c r="B1917" s="37">
        <v>4</v>
      </c>
      <c r="C1917" s="38" t="s">
        <v>2657</v>
      </c>
      <c r="D1917" s="39">
        <v>129</v>
      </c>
      <c r="E1917" s="11"/>
      <c r="F1917" s="30"/>
    </row>
    <row r="1918" spans="1:6" s="24" customFormat="1" ht="42" x14ac:dyDescent="0.25">
      <c r="A1918" s="36" t="s">
        <v>2616</v>
      </c>
      <c r="B1918" s="37">
        <v>4</v>
      </c>
      <c r="C1918" s="38" t="s">
        <v>2658</v>
      </c>
      <c r="D1918" s="39">
        <v>74</v>
      </c>
      <c r="E1918" s="11"/>
      <c r="F1918" s="30"/>
    </row>
    <row r="1919" spans="1:6" s="24" customFormat="1" ht="63" x14ac:dyDescent="0.25">
      <c r="A1919" s="36" t="s">
        <v>2616</v>
      </c>
      <c r="B1919" s="37">
        <v>4</v>
      </c>
      <c r="C1919" s="38" t="s">
        <v>2659</v>
      </c>
      <c r="D1919" s="39">
        <v>102</v>
      </c>
      <c r="E1919" s="11"/>
      <c r="F1919" s="30"/>
    </row>
    <row r="1920" spans="1:6" s="24" customFormat="1" ht="42" x14ac:dyDescent="0.25">
      <c r="A1920" s="36" t="s">
        <v>2616</v>
      </c>
      <c r="B1920" s="37">
        <v>4</v>
      </c>
      <c r="C1920" s="38" t="s">
        <v>2660</v>
      </c>
      <c r="D1920" s="39">
        <v>26</v>
      </c>
      <c r="E1920" s="11"/>
      <c r="F1920" s="30"/>
    </row>
    <row r="1921" spans="1:6" s="24" customFormat="1" ht="42" x14ac:dyDescent="0.25">
      <c r="A1921" s="36" t="s">
        <v>2616</v>
      </c>
      <c r="B1921" s="37">
        <v>4</v>
      </c>
      <c r="C1921" s="38" t="s">
        <v>2661</v>
      </c>
      <c r="D1921" s="39">
        <v>17</v>
      </c>
      <c r="E1921" s="11"/>
      <c r="F1921" s="30"/>
    </row>
    <row r="1922" spans="1:6" s="24" customFormat="1" ht="42" x14ac:dyDescent="0.25">
      <c r="A1922" s="36" t="s">
        <v>2616</v>
      </c>
      <c r="B1922" s="37" t="s">
        <v>76</v>
      </c>
      <c r="C1922" s="38" t="s">
        <v>2662</v>
      </c>
      <c r="D1922" s="39">
        <v>83</v>
      </c>
      <c r="E1922" s="11"/>
      <c r="F1922" s="30"/>
    </row>
    <row r="1923" spans="1:6" s="24" customFormat="1" ht="42" x14ac:dyDescent="0.25">
      <c r="A1923" s="36" t="s">
        <v>2616</v>
      </c>
      <c r="B1923" s="37">
        <v>3</v>
      </c>
      <c r="C1923" s="38" t="s">
        <v>2663</v>
      </c>
      <c r="D1923" s="39">
        <v>246</v>
      </c>
      <c r="E1923" s="11"/>
      <c r="F1923" s="30"/>
    </row>
    <row r="1924" spans="1:6" s="24" customFormat="1" ht="21" x14ac:dyDescent="0.25">
      <c r="A1924" s="36" t="s">
        <v>2664</v>
      </c>
      <c r="B1924" s="37">
        <v>4</v>
      </c>
      <c r="C1924" s="38" t="s">
        <v>2665</v>
      </c>
      <c r="D1924" s="39">
        <v>80</v>
      </c>
      <c r="E1924" s="11"/>
      <c r="F1924" s="30"/>
    </row>
    <row r="1925" spans="1:6" s="24" customFormat="1" ht="42" x14ac:dyDescent="0.25">
      <c r="A1925" s="36" t="s">
        <v>2664</v>
      </c>
      <c r="B1925" s="37">
        <v>4</v>
      </c>
      <c r="C1925" s="38" t="s">
        <v>2666</v>
      </c>
      <c r="D1925" s="39">
        <v>80</v>
      </c>
      <c r="E1925" s="11"/>
      <c r="F1925" s="30"/>
    </row>
    <row r="1926" spans="1:6" s="24" customFormat="1" ht="42" x14ac:dyDescent="0.25">
      <c r="A1926" s="36" t="s">
        <v>2664</v>
      </c>
      <c r="B1926" s="37">
        <v>4</v>
      </c>
      <c r="C1926" s="38" t="s">
        <v>2667</v>
      </c>
      <c r="D1926" s="39">
        <v>75</v>
      </c>
      <c r="E1926" s="11"/>
      <c r="F1926" s="30"/>
    </row>
    <row r="1927" spans="1:6" s="24" customFormat="1" ht="42" x14ac:dyDescent="0.25">
      <c r="A1927" s="36" t="s">
        <v>2664</v>
      </c>
      <c r="B1927" s="37" t="s">
        <v>11</v>
      </c>
      <c r="C1927" s="38" t="s">
        <v>2668</v>
      </c>
      <c r="D1927" s="39">
        <v>80</v>
      </c>
      <c r="E1927" s="11"/>
      <c r="F1927" s="30"/>
    </row>
    <row r="1928" spans="1:6" s="24" customFormat="1" ht="21" x14ac:dyDescent="0.25">
      <c r="A1928" s="36" t="s">
        <v>2664</v>
      </c>
      <c r="B1928" s="37">
        <v>4</v>
      </c>
      <c r="C1928" s="38" t="s">
        <v>2669</v>
      </c>
      <c r="D1928" s="39">
        <v>154</v>
      </c>
      <c r="E1928" s="11"/>
      <c r="F1928" s="30"/>
    </row>
    <row r="1929" spans="1:6" s="24" customFormat="1" ht="42" x14ac:dyDescent="0.25">
      <c r="A1929" s="36" t="s">
        <v>2664</v>
      </c>
      <c r="B1929" s="37">
        <v>3</v>
      </c>
      <c r="C1929" s="38" t="s">
        <v>2670</v>
      </c>
      <c r="D1929" s="39">
        <v>78</v>
      </c>
      <c r="E1929" s="11"/>
      <c r="F1929" s="30"/>
    </row>
    <row r="1930" spans="1:6" s="24" customFormat="1" ht="42" x14ac:dyDescent="0.25">
      <c r="A1930" s="36" t="s">
        <v>2664</v>
      </c>
      <c r="B1930" s="37">
        <v>4</v>
      </c>
      <c r="C1930" s="38" t="s">
        <v>2671</v>
      </c>
      <c r="D1930" s="39">
        <v>80</v>
      </c>
      <c r="E1930" s="11"/>
      <c r="F1930" s="30"/>
    </row>
    <row r="1931" spans="1:6" s="24" customFormat="1" ht="42" x14ac:dyDescent="0.25">
      <c r="A1931" s="36" t="s">
        <v>2664</v>
      </c>
      <c r="B1931" s="37">
        <v>4</v>
      </c>
      <c r="C1931" s="38" t="s">
        <v>2672</v>
      </c>
      <c r="D1931" s="39">
        <v>13</v>
      </c>
      <c r="E1931" s="11"/>
      <c r="F1931" s="30"/>
    </row>
    <row r="1932" spans="1:6" s="24" customFormat="1" ht="63" x14ac:dyDescent="0.25">
      <c r="A1932" s="36" t="s">
        <v>2664</v>
      </c>
      <c r="B1932" s="37">
        <v>3</v>
      </c>
      <c r="C1932" s="38" t="s">
        <v>2673</v>
      </c>
      <c r="D1932" s="39">
        <v>70</v>
      </c>
      <c r="E1932" s="11"/>
      <c r="F1932" s="30"/>
    </row>
    <row r="1933" spans="1:6" s="24" customFormat="1" ht="63" x14ac:dyDescent="0.25">
      <c r="A1933" s="36" t="s">
        <v>2664</v>
      </c>
      <c r="B1933" s="37">
        <v>3</v>
      </c>
      <c r="C1933" s="38" t="s">
        <v>2673</v>
      </c>
      <c r="D1933" s="39">
        <v>74</v>
      </c>
      <c r="E1933" s="11"/>
      <c r="F1933" s="30"/>
    </row>
    <row r="1934" spans="1:6" s="24" customFormat="1" ht="63" x14ac:dyDescent="0.25">
      <c r="A1934" s="36" t="s">
        <v>2664</v>
      </c>
      <c r="B1934" s="37">
        <v>3</v>
      </c>
      <c r="C1934" s="38" t="s">
        <v>2673</v>
      </c>
      <c r="D1934" s="39">
        <v>66</v>
      </c>
      <c r="E1934" s="11"/>
      <c r="F1934" s="30"/>
    </row>
    <row r="1935" spans="1:6" s="24" customFormat="1" ht="63" x14ac:dyDescent="0.25">
      <c r="A1935" s="36" t="s">
        <v>2664</v>
      </c>
      <c r="B1935" s="37">
        <v>3</v>
      </c>
      <c r="C1935" s="38" t="s">
        <v>2673</v>
      </c>
      <c r="D1935" s="39">
        <v>70</v>
      </c>
      <c r="E1935" s="11"/>
      <c r="F1935" s="30"/>
    </row>
    <row r="1936" spans="1:6" s="24" customFormat="1" ht="63" x14ac:dyDescent="0.25">
      <c r="A1936" s="36" t="s">
        <v>2664</v>
      </c>
      <c r="B1936" s="37">
        <v>3</v>
      </c>
      <c r="C1936" s="38" t="s">
        <v>2673</v>
      </c>
      <c r="D1936" s="39">
        <v>69</v>
      </c>
      <c r="E1936" s="11"/>
      <c r="F1936" s="30"/>
    </row>
    <row r="1937" spans="1:6" s="24" customFormat="1" ht="21" x14ac:dyDescent="0.25">
      <c r="A1937" s="36" t="s">
        <v>2664</v>
      </c>
      <c r="B1937" s="37">
        <v>4</v>
      </c>
      <c r="C1937" s="38" t="s">
        <v>2674</v>
      </c>
      <c r="D1937" s="39">
        <v>53</v>
      </c>
      <c r="E1937" s="11"/>
      <c r="F1937" s="30"/>
    </row>
    <row r="1938" spans="1:6" s="24" customFormat="1" ht="63" x14ac:dyDescent="0.25">
      <c r="A1938" s="36" t="s">
        <v>2664</v>
      </c>
      <c r="B1938" s="37">
        <v>3</v>
      </c>
      <c r="C1938" s="38" t="s">
        <v>2673</v>
      </c>
      <c r="D1938" s="39">
        <v>67</v>
      </c>
      <c r="E1938" s="11"/>
      <c r="F1938" s="30"/>
    </row>
    <row r="1939" spans="1:6" s="24" customFormat="1" ht="42" x14ac:dyDescent="0.25">
      <c r="A1939" s="36" t="s">
        <v>2664</v>
      </c>
      <c r="B1939" s="37">
        <v>3</v>
      </c>
      <c r="C1939" s="38" t="s">
        <v>2675</v>
      </c>
      <c r="D1939" s="39">
        <v>53</v>
      </c>
      <c r="E1939" s="11"/>
      <c r="F1939" s="30"/>
    </row>
    <row r="1940" spans="1:6" s="24" customFormat="1" ht="42" x14ac:dyDescent="0.25">
      <c r="A1940" s="36" t="s">
        <v>2664</v>
      </c>
      <c r="B1940" s="37">
        <v>4</v>
      </c>
      <c r="C1940" s="38" t="s">
        <v>2676</v>
      </c>
      <c r="D1940" s="39">
        <v>72</v>
      </c>
      <c r="E1940" s="11"/>
      <c r="F1940" s="30"/>
    </row>
    <row r="1941" spans="1:6" s="24" customFormat="1" ht="21" x14ac:dyDescent="0.25">
      <c r="A1941" s="36" t="s">
        <v>2664</v>
      </c>
      <c r="B1941" s="37">
        <v>3</v>
      </c>
      <c r="C1941" s="38" t="s">
        <v>2677</v>
      </c>
      <c r="D1941" s="39">
        <v>100</v>
      </c>
      <c r="E1941" s="11"/>
      <c r="F1941" s="30"/>
    </row>
    <row r="1942" spans="1:6" s="24" customFormat="1" ht="21" x14ac:dyDescent="0.25">
      <c r="A1942" s="36" t="s">
        <v>2664</v>
      </c>
      <c r="B1942" s="37">
        <v>3</v>
      </c>
      <c r="C1942" s="38" t="s">
        <v>2677</v>
      </c>
      <c r="D1942" s="39">
        <v>100</v>
      </c>
      <c r="E1942" s="11"/>
      <c r="F1942" s="30"/>
    </row>
    <row r="1943" spans="1:6" s="24" customFormat="1" ht="42" x14ac:dyDescent="0.25">
      <c r="A1943" s="36" t="s">
        <v>2664</v>
      </c>
      <c r="B1943" s="37">
        <v>4</v>
      </c>
      <c r="C1943" s="38" t="s">
        <v>2678</v>
      </c>
      <c r="D1943" s="39">
        <v>80</v>
      </c>
      <c r="E1943" s="11"/>
      <c r="F1943" s="30"/>
    </row>
    <row r="1944" spans="1:6" s="24" customFormat="1" ht="84" x14ac:dyDescent="0.25">
      <c r="A1944" s="36" t="s">
        <v>2664</v>
      </c>
      <c r="B1944" s="37">
        <v>7</v>
      </c>
      <c r="C1944" s="38" t="s">
        <v>2679</v>
      </c>
      <c r="D1944" s="39">
        <v>121</v>
      </c>
      <c r="E1944" s="11"/>
      <c r="F1944" s="30"/>
    </row>
    <row r="1945" spans="1:6" s="24" customFormat="1" ht="42" x14ac:dyDescent="0.25">
      <c r="A1945" s="36" t="s">
        <v>2664</v>
      </c>
      <c r="B1945" s="37">
        <v>3</v>
      </c>
      <c r="C1945" s="38" t="s">
        <v>2680</v>
      </c>
      <c r="D1945" s="39">
        <v>72</v>
      </c>
      <c r="E1945" s="11"/>
      <c r="F1945" s="30"/>
    </row>
    <row r="1946" spans="1:6" s="24" customFormat="1" ht="21" x14ac:dyDescent="0.25">
      <c r="A1946" s="36" t="s">
        <v>2664</v>
      </c>
      <c r="B1946" s="37">
        <v>3</v>
      </c>
      <c r="C1946" s="38" t="s">
        <v>2681</v>
      </c>
      <c r="D1946" s="39">
        <v>78</v>
      </c>
      <c r="E1946" s="11"/>
      <c r="F1946" s="30"/>
    </row>
    <row r="1947" spans="1:6" s="24" customFormat="1" ht="42" x14ac:dyDescent="0.25">
      <c r="A1947" s="36" t="s">
        <v>2664</v>
      </c>
      <c r="B1947" s="37">
        <v>4</v>
      </c>
      <c r="C1947" s="38" t="s">
        <v>2682</v>
      </c>
      <c r="D1947" s="39">
        <v>80</v>
      </c>
      <c r="E1947" s="11"/>
      <c r="F1947" s="30"/>
    </row>
    <row r="1948" spans="1:6" s="24" customFormat="1" ht="21" x14ac:dyDescent="0.25">
      <c r="A1948" s="36" t="s">
        <v>2664</v>
      </c>
      <c r="B1948" s="37">
        <v>3</v>
      </c>
      <c r="C1948" s="38" t="s">
        <v>2683</v>
      </c>
      <c r="D1948" s="39">
        <v>17</v>
      </c>
      <c r="E1948" s="11"/>
      <c r="F1948" s="30"/>
    </row>
    <row r="1949" spans="1:6" s="24" customFormat="1" ht="42" x14ac:dyDescent="0.25">
      <c r="A1949" s="36" t="s">
        <v>2664</v>
      </c>
      <c r="B1949" s="37" t="s">
        <v>11</v>
      </c>
      <c r="C1949" s="38" t="s">
        <v>2684</v>
      </c>
      <c r="D1949" s="39">
        <v>66</v>
      </c>
      <c r="E1949" s="11"/>
      <c r="F1949" s="30"/>
    </row>
    <row r="1950" spans="1:6" s="24" customFormat="1" ht="21" x14ac:dyDescent="0.25">
      <c r="A1950" s="36" t="s">
        <v>2664</v>
      </c>
      <c r="B1950" s="37">
        <v>7</v>
      </c>
      <c r="C1950" s="38" t="s">
        <v>2685</v>
      </c>
      <c r="D1950" s="39">
        <v>137</v>
      </c>
      <c r="E1950" s="11"/>
      <c r="F1950" s="30"/>
    </row>
    <row r="1951" spans="1:6" s="24" customFormat="1" ht="42" x14ac:dyDescent="0.25">
      <c r="A1951" s="36" t="s">
        <v>2664</v>
      </c>
      <c r="B1951" s="37">
        <v>3</v>
      </c>
      <c r="C1951" s="38" t="s">
        <v>2686</v>
      </c>
      <c r="D1951" s="39">
        <v>57</v>
      </c>
      <c r="E1951" s="11"/>
      <c r="F1951" s="30"/>
    </row>
    <row r="1952" spans="1:6" s="24" customFormat="1" ht="21" x14ac:dyDescent="0.25">
      <c r="A1952" s="36" t="s">
        <v>2664</v>
      </c>
      <c r="B1952" s="37">
        <v>4</v>
      </c>
      <c r="C1952" s="38" t="s">
        <v>2687</v>
      </c>
      <c r="D1952" s="39">
        <v>22</v>
      </c>
      <c r="E1952" s="11"/>
      <c r="F1952" s="30"/>
    </row>
    <row r="1953" spans="1:6" s="24" customFormat="1" ht="42" x14ac:dyDescent="0.25">
      <c r="A1953" s="36" t="s">
        <v>2664</v>
      </c>
      <c r="B1953" s="37">
        <v>4</v>
      </c>
      <c r="C1953" s="38" t="s">
        <v>2688</v>
      </c>
      <c r="D1953" s="39">
        <v>55</v>
      </c>
      <c r="E1953" s="11"/>
      <c r="F1953" s="30"/>
    </row>
    <row r="1954" spans="1:6" s="24" customFormat="1" ht="21" x14ac:dyDescent="0.25">
      <c r="A1954" s="36" t="s">
        <v>2664</v>
      </c>
      <c r="B1954" s="37">
        <v>3</v>
      </c>
      <c r="C1954" s="38" t="s">
        <v>2689</v>
      </c>
      <c r="D1954" s="39">
        <v>275</v>
      </c>
      <c r="E1954" s="11"/>
      <c r="F1954" s="30"/>
    </row>
    <row r="1955" spans="1:6" s="24" customFormat="1" ht="63" x14ac:dyDescent="0.25">
      <c r="A1955" s="36" t="s">
        <v>2664</v>
      </c>
      <c r="B1955" s="37" t="s">
        <v>11</v>
      </c>
      <c r="C1955" s="38" t="s">
        <v>2690</v>
      </c>
      <c r="D1955" s="39">
        <v>203</v>
      </c>
      <c r="E1955" s="11"/>
      <c r="F1955" s="30"/>
    </row>
    <row r="1956" spans="1:6" s="24" customFormat="1" ht="63" x14ac:dyDescent="0.25">
      <c r="A1956" s="36" t="s">
        <v>2664</v>
      </c>
      <c r="B1956" s="37">
        <v>6</v>
      </c>
      <c r="C1956" s="38" t="s">
        <v>2691</v>
      </c>
      <c r="D1956" s="39">
        <v>354</v>
      </c>
      <c r="E1956" s="11"/>
      <c r="F1956" s="30"/>
    </row>
    <row r="1957" spans="1:6" s="24" customFormat="1" ht="63" x14ac:dyDescent="0.25">
      <c r="A1957" s="36" t="s">
        <v>2664</v>
      </c>
      <c r="B1957" s="37">
        <v>6</v>
      </c>
      <c r="C1957" s="38" t="s">
        <v>2691</v>
      </c>
      <c r="D1957" s="39">
        <v>375</v>
      </c>
      <c r="E1957" s="11"/>
      <c r="F1957" s="30"/>
    </row>
    <row r="1958" spans="1:6" s="24" customFormat="1" ht="21" x14ac:dyDescent="0.25">
      <c r="A1958" s="36" t="s">
        <v>2664</v>
      </c>
      <c r="B1958" s="37">
        <v>3</v>
      </c>
      <c r="C1958" s="38" t="s">
        <v>2692</v>
      </c>
      <c r="D1958" s="39">
        <v>159</v>
      </c>
      <c r="E1958" s="11"/>
      <c r="F1958" s="30"/>
    </row>
    <row r="1959" spans="1:6" s="24" customFormat="1" ht="21" x14ac:dyDescent="0.25">
      <c r="A1959" s="36" t="s">
        <v>2664</v>
      </c>
      <c r="B1959" s="37">
        <v>3</v>
      </c>
      <c r="C1959" s="38" t="s">
        <v>2692</v>
      </c>
      <c r="D1959" s="39">
        <v>154</v>
      </c>
      <c r="E1959" s="11"/>
      <c r="F1959" s="30"/>
    </row>
    <row r="1960" spans="1:6" s="24" customFormat="1" ht="21" x14ac:dyDescent="0.25">
      <c r="A1960" s="36" t="s">
        <v>2664</v>
      </c>
      <c r="B1960" s="37">
        <v>4</v>
      </c>
      <c r="C1960" s="38" t="s">
        <v>2693</v>
      </c>
      <c r="D1960" s="39">
        <v>61</v>
      </c>
      <c r="E1960" s="11"/>
      <c r="F1960" s="30"/>
    </row>
    <row r="1961" spans="1:6" s="24" customFormat="1" ht="21" x14ac:dyDescent="0.25">
      <c r="A1961" s="36" t="s">
        <v>2664</v>
      </c>
      <c r="B1961" s="37">
        <v>4</v>
      </c>
      <c r="C1961" s="38" t="s">
        <v>2693</v>
      </c>
      <c r="D1961" s="39">
        <v>61</v>
      </c>
      <c r="E1961" s="11"/>
      <c r="F1961" s="30"/>
    </row>
    <row r="1962" spans="1:6" s="24" customFormat="1" ht="42" x14ac:dyDescent="0.25">
      <c r="A1962" s="36" t="s">
        <v>2664</v>
      </c>
      <c r="B1962" s="37" t="s">
        <v>76</v>
      </c>
      <c r="C1962" s="38" t="s">
        <v>2694</v>
      </c>
      <c r="D1962" s="39">
        <v>251</v>
      </c>
      <c r="E1962" s="11"/>
      <c r="F1962" s="30"/>
    </row>
    <row r="1963" spans="1:6" s="24" customFormat="1" ht="21" x14ac:dyDescent="0.25">
      <c r="A1963" s="36" t="s">
        <v>2664</v>
      </c>
      <c r="B1963" s="37">
        <v>4</v>
      </c>
      <c r="C1963" s="38" t="s">
        <v>2695</v>
      </c>
      <c r="D1963" s="39">
        <v>127</v>
      </c>
      <c r="E1963" s="11"/>
      <c r="F1963" s="30"/>
    </row>
    <row r="1964" spans="1:6" s="24" customFormat="1" ht="21" x14ac:dyDescent="0.25">
      <c r="A1964" s="36" t="s">
        <v>2664</v>
      </c>
      <c r="B1964" s="37">
        <v>4</v>
      </c>
      <c r="C1964" s="38" t="s">
        <v>2542</v>
      </c>
      <c r="D1964" s="39">
        <v>80</v>
      </c>
      <c r="E1964" s="11"/>
      <c r="F1964" s="30"/>
    </row>
    <row r="1965" spans="1:6" s="24" customFormat="1" ht="42" x14ac:dyDescent="0.25">
      <c r="A1965" s="36" t="s">
        <v>2664</v>
      </c>
      <c r="B1965" s="37">
        <v>4</v>
      </c>
      <c r="C1965" s="38" t="s">
        <v>2696</v>
      </c>
      <c r="D1965" s="39">
        <v>109</v>
      </c>
      <c r="E1965" s="11"/>
      <c r="F1965" s="30"/>
    </row>
    <row r="1966" spans="1:6" s="24" customFormat="1" ht="42" x14ac:dyDescent="0.25">
      <c r="A1966" s="36" t="s">
        <v>2664</v>
      </c>
      <c r="B1966" s="37">
        <v>4</v>
      </c>
      <c r="C1966" s="38" t="s">
        <v>2696</v>
      </c>
      <c r="D1966" s="39">
        <v>91</v>
      </c>
      <c r="E1966" s="11"/>
      <c r="F1966" s="30"/>
    </row>
    <row r="1967" spans="1:6" s="24" customFormat="1" ht="42" x14ac:dyDescent="0.25">
      <c r="A1967" s="36" t="s">
        <v>2664</v>
      </c>
      <c r="B1967" s="37">
        <v>4</v>
      </c>
      <c r="C1967" s="38" t="s">
        <v>2697</v>
      </c>
      <c r="D1967" s="39">
        <v>103</v>
      </c>
      <c r="E1967" s="11"/>
      <c r="F1967" s="30"/>
    </row>
    <row r="1968" spans="1:6" s="24" customFormat="1" ht="42" x14ac:dyDescent="0.25">
      <c r="A1968" s="36" t="s">
        <v>2664</v>
      </c>
      <c r="B1968" s="37">
        <v>4</v>
      </c>
      <c r="C1968" s="38" t="s">
        <v>2697</v>
      </c>
      <c r="D1968" s="39">
        <v>103</v>
      </c>
      <c r="E1968" s="11"/>
      <c r="F1968" s="30"/>
    </row>
    <row r="1969" spans="1:6" s="24" customFormat="1" ht="42" x14ac:dyDescent="0.25">
      <c r="A1969" s="36" t="s">
        <v>2664</v>
      </c>
      <c r="B1969" s="37">
        <v>4</v>
      </c>
      <c r="C1969" s="38" t="s">
        <v>2698</v>
      </c>
      <c r="D1969" s="39">
        <v>97</v>
      </c>
      <c r="E1969" s="11"/>
      <c r="F1969" s="30"/>
    </row>
    <row r="1970" spans="1:6" s="24" customFormat="1" ht="42" x14ac:dyDescent="0.25">
      <c r="A1970" s="36" t="s">
        <v>2664</v>
      </c>
      <c r="B1970" s="37" t="s">
        <v>11</v>
      </c>
      <c r="C1970" s="38" t="s">
        <v>2699</v>
      </c>
      <c r="D1970" s="39">
        <v>94</v>
      </c>
      <c r="E1970" s="11"/>
      <c r="F1970" s="30"/>
    </row>
    <row r="1971" spans="1:6" s="24" customFormat="1" ht="42" x14ac:dyDescent="0.25">
      <c r="A1971" s="36" t="s">
        <v>2700</v>
      </c>
      <c r="B1971" s="37">
        <v>4</v>
      </c>
      <c r="C1971" s="38" t="s">
        <v>2701</v>
      </c>
      <c r="D1971" s="39">
        <v>14</v>
      </c>
      <c r="E1971" s="11"/>
      <c r="F1971" s="30"/>
    </row>
    <row r="1972" spans="1:6" s="24" customFormat="1" ht="42" x14ac:dyDescent="0.25">
      <c r="A1972" s="36" t="s">
        <v>2700</v>
      </c>
      <c r="B1972" s="37">
        <v>4</v>
      </c>
      <c r="C1972" s="38" t="s">
        <v>2701</v>
      </c>
      <c r="D1972" s="39">
        <v>14</v>
      </c>
      <c r="E1972" s="11"/>
      <c r="F1972" s="30"/>
    </row>
    <row r="1973" spans="1:6" s="24" customFormat="1" ht="42" x14ac:dyDescent="0.25">
      <c r="A1973" s="36" t="s">
        <v>2700</v>
      </c>
      <c r="B1973" s="37">
        <v>4</v>
      </c>
      <c r="C1973" s="38" t="s">
        <v>2701</v>
      </c>
      <c r="D1973" s="39">
        <v>15</v>
      </c>
      <c r="E1973" s="11"/>
      <c r="F1973" s="30"/>
    </row>
    <row r="1974" spans="1:6" s="24" customFormat="1" ht="42" x14ac:dyDescent="0.25">
      <c r="A1974" s="36" t="s">
        <v>2700</v>
      </c>
      <c r="B1974" s="37">
        <v>4</v>
      </c>
      <c r="C1974" s="38" t="s">
        <v>2701</v>
      </c>
      <c r="D1974" s="39">
        <v>14</v>
      </c>
      <c r="E1974" s="11"/>
      <c r="F1974" s="30"/>
    </row>
    <row r="1975" spans="1:6" s="24" customFormat="1" ht="42" x14ac:dyDescent="0.25">
      <c r="A1975" s="36" t="s">
        <v>2700</v>
      </c>
      <c r="B1975" s="37">
        <v>4</v>
      </c>
      <c r="C1975" s="38" t="s">
        <v>2702</v>
      </c>
      <c r="D1975" s="39">
        <v>14</v>
      </c>
      <c r="E1975" s="11"/>
      <c r="F1975" s="30"/>
    </row>
    <row r="1976" spans="1:6" s="24" customFormat="1" ht="42" x14ac:dyDescent="0.25">
      <c r="A1976" s="36" t="s">
        <v>2700</v>
      </c>
      <c r="B1976" s="37">
        <v>4</v>
      </c>
      <c r="C1976" s="38" t="s">
        <v>2703</v>
      </c>
      <c r="D1976" s="39">
        <v>19</v>
      </c>
      <c r="E1976" s="11"/>
      <c r="F1976" s="30"/>
    </row>
    <row r="1977" spans="1:6" s="24" customFormat="1" ht="63" x14ac:dyDescent="0.25">
      <c r="A1977" s="36" t="s">
        <v>2704</v>
      </c>
      <c r="B1977" s="37">
        <v>7</v>
      </c>
      <c r="C1977" s="38" t="s">
        <v>2705</v>
      </c>
      <c r="D1977" s="39">
        <v>42</v>
      </c>
      <c r="E1977" s="11"/>
      <c r="F1977" s="30"/>
    </row>
    <row r="1978" spans="1:6" s="24" customFormat="1" ht="42" x14ac:dyDescent="0.25">
      <c r="A1978" s="36" t="s">
        <v>2706</v>
      </c>
      <c r="B1978" s="37">
        <v>3</v>
      </c>
      <c r="C1978" s="38" t="s">
        <v>2707</v>
      </c>
      <c r="D1978" s="39">
        <v>49</v>
      </c>
      <c r="E1978" s="11"/>
      <c r="F1978" s="30"/>
    </row>
    <row r="1979" spans="1:6" s="24" customFormat="1" ht="42" x14ac:dyDescent="0.25">
      <c r="A1979" s="36" t="s">
        <v>2706</v>
      </c>
      <c r="B1979" s="37">
        <v>3</v>
      </c>
      <c r="C1979" s="38" t="s">
        <v>2707</v>
      </c>
      <c r="D1979" s="39">
        <v>52</v>
      </c>
      <c r="E1979" s="11"/>
      <c r="F1979" s="30"/>
    </row>
    <row r="1980" spans="1:6" s="24" customFormat="1" ht="42" x14ac:dyDescent="0.25">
      <c r="A1980" s="36" t="s">
        <v>2708</v>
      </c>
      <c r="B1980" s="37">
        <v>4</v>
      </c>
      <c r="C1980" s="38" t="s">
        <v>2709</v>
      </c>
      <c r="D1980" s="39">
        <v>99</v>
      </c>
      <c r="E1980" s="11"/>
      <c r="F1980" s="30"/>
    </row>
    <row r="1981" spans="1:6" s="24" customFormat="1" ht="42" x14ac:dyDescent="0.25">
      <c r="A1981" s="36" t="s">
        <v>2710</v>
      </c>
      <c r="B1981" s="37">
        <v>4</v>
      </c>
      <c r="C1981" s="38" t="s">
        <v>2711</v>
      </c>
      <c r="D1981" s="39">
        <v>44</v>
      </c>
      <c r="E1981" s="11"/>
      <c r="F1981" s="30"/>
    </row>
    <row r="1982" spans="1:6" s="24" customFormat="1" ht="42" x14ac:dyDescent="0.25">
      <c r="A1982" s="36" t="s">
        <v>2712</v>
      </c>
      <c r="B1982" s="37">
        <v>4</v>
      </c>
      <c r="C1982" s="38" t="s">
        <v>444</v>
      </c>
      <c r="D1982" s="39">
        <f>28266/1000</f>
        <v>28.265999999999998</v>
      </c>
      <c r="E1982" s="11"/>
      <c r="F1982" s="30"/>
    </row>
    <row r="1983" spans="1:6" s="24" customFormat="1" ht="42" x14ac:dyDescent="0.25">
      <c r="A1983" s="36" t="s">
        <v>2713</v>
      </c>
      <c r="B1983" s="37">
        <v>4</v>
      </c>
      <c r="C1983" s="38" t="s">
        <v>444</v>
      </c>
      <c r="D1983" s="39">
        <f>27718/1000</f>
        <v>27.718</v>
      </c>
      <c r="E1983" s="11"/>
      <c r="F1983" s="30"/>
    </row>
    <row r="1984" spans="1:6" s="24" customFormat="1" ht="42" x14ac:dyDescent="0.25">
      <c r="A1984" s="36" t="s">
        <v>2714</v>
      </c>
      <c r="B1984" s="37">
        <v>1</v>
      </c>
      <c r="C1984" s="38" t="s">
        <v>554</v>
      </c>
      <c r="D1984" s="39">
        <f>190144/1000</f>
        <v>190.14400000000001</v>
      </c>
      <c r="E1984" s="11"/>
      <c r="F1984" s="30"/>
    </row>
    <row r="1985" spans="1:6" s="24" customFormat="1" ht="42" x14ac:dyDescent="0.25">
      <c r="A1985" s="36" t="s">
        <v>2715</v>
      </c>
      <c r="B1985" s="37">
        <v>7</v>
      </c>
      <c r="C1985" s="38" t="s">
        <v>280</v>
      </c>
      <c r="D1985" s="39">
        <f>33476/1000</f>
        <v>33.475999999999999</v>
      </c>
      <c r="E1985" s="11"/>
      <c r="F1985" s="30"/>
    </row>
    <row r="1986" spans="1:6" s="24" customFormat="1" ht="42" x14ac:dyDescent="0.25">
      <c r="A1986" s="36" t="s">
        <v>2715</v>
      </c>
      <c r="B1986" s="37">
        <v>4</v>
      </c>
      <c r="C1986" s="38" t="s">
        <v>444</v>
      </c>
      <c r="D1986" s="39">
        <f>38120/1000</f>
        <v>38.119999999999997</v>
      </c>
      <c r="E1986" s="11"/>
      <c r="F1986" s="30"/>
    </row>
    <row r="1987" spans="1:6" s="24" customFormat="1" ht="42" x14ac:dyDescent="0.25">
      <c r="A1987" s="36" t="s">
        <v>2715</v>
      </c>
      <c r="B1987" s="37">
        <v>7</v>
      </c>
      <c r="C1987" s="38" t="s">
        <v>280</v>
      </c>
      <c r="D1987" s="39">
        <f>31933/1000</f>
        <v>31.933</v>
      </c>
      <c r="E1987" s="11"/>
      <c r="F1987" s="30"/>
    </row>
    <row r="1988" spans="1:6" s="24" customFormat="1" ht="42" x14ac:dyDescent="0.25">
      <c r="A1988" s="36" t="s">
        <v>2716</v>
      </c>
      <c r="B1988" s="37">
        <v>1</v>
      </c>
      <c r="C1988" s="38" t="s">
        <v>554</v>
      </c>
      <c r="D1988" s="39">
        <f>72922/1000</f>
        <v>72.921999999999997</v>
      </c>
      <c r="E1988" s="11"/>
      <c r="F1988" s="30"/>
    </row>
    <row r="1989" spans="1:6" s="24" customFormat="1" ht="42" x14ac:dyDescent="0.25">
      <c r="A1989" s="36" t="s">
        <v>2716</v>
      </c>
      <c r="B1989" s="37">
        <v>1</v>
      </c>
      <c r="C1989" s="38" t="s">
        <v>554</v>
      </c>
      <c r="D1989" s="39">
        <f>72482/1000</f>
        <v>72.481999999999999</v>
      </c>
      <c r="E1989" s="11"/>
      <c r="F1989" s="30"/>
    </row>
    <row r="1990" spans="1:6" s="24" customFormat="1" ht="42" x14ac:dyDescent="0.25">
      <c r="A1990" s="36" t="s">
        <v>2716</v>
      </c>
      <c r="B1990" s="37">
        <v>1</v>
      </c>
      <c r="C1990" s="38" t="s">
        <v>554</v>
      </c>
      <c r="D1990" s="39">
        <f>70882/1000</f>
        <v>70.882000000000005</v>
      </c>
      <c r="E1990" s="11"/>
      <c r="F1990" s="30"/>
    </row>
    <row r="1991" spans="1:6" s="24" customFormat="1" ht="42" x14ac:dyDescent="0.25">
      <c r="A1991" s="36" t="s">
        <v>2717</v>
      </c>
      <c r="B1991" s="37">
        <v>4</v>
      </c>
      <c r="C1991" s="38" t="s">
        <v>444</v>
      </c>
      <c r="D1991" s="39">
        <f>80929/1000</f>
        <v>80.929000000000002</v>
      </c>
      <c r="E1991" s="11"/>
      <c r="F1991" s="30"/>
    </row>
    <row r="1992" spans="1:6" s="24" customFormat="1" ht="42" x14ac:dyDescent="0.25">
      <c r="A1992" s="36" t="s">
        <v>2716</v>
      </c>
      <c r="B1992" s="37">
        <v>1</v>
      </c>
      <c r="C1992" s="38" t="s">
        <v>554</v>
      </c>
      <c r="D1992" s="39">
        <f>72922/1000</f>
        <v>72.921999999999997</v>
      </c>
      <c r="E1992" s="11"/>
      <c r="F1992" s="30"/>
    </row>
    <row r="1993" spans="1:6" s="24" customFormat="1" ht="42" x14ac:dyDescent="0.25">
      <c r="A1993" s="36" t="s">
        <v>2717</v>
      </c>
      <c r="B1993" s="37">
        <v>7</v>
      </c>
      <c r="C1993" s="38" t="s">
        <v>280</v>
      </c>
      <c r="D1993" s="39">
        <f>57014/1000</f>
        <v>57.014000000000003</v>
      </c>
      <c r="E1993" s="11"/>
      <c r="F1993" s="30"/>
    </row>
    <row r="1994" spans="1:6" s="24" customFormat="1" ht="42" x14ac:dyDescent="0.25">
      <c r="A1994" s="36" t="s">
        <v>2718</v>
      </c>
      <c r="B1994" s="37">
        <v>4</v>
      </c>
      <c r="C1994" s="38" t="s">
        <v>444</v>
      </c>
      <c r="D1994" s="39">
        <f>120322/1000</f>
        <v>120.322</v>
      </c>
      <c r="E1994" s="11"/>
      <c r="F1994" s="30"/>
    </row>
    <row r="1995" spans="1:6" s="24" customFormat="1" ht="42" x14ac:dyDescent="0.25">
      <c r="A1995" s="36" t="s">
        <v>2719</v>
      </c>
      <c r="B1995" s="37">
        <v>3</v>
      </c>
      <c r="C1995" s="38" t="s">
        <v>407</v>
      </c>
      <c r="D1995" s="39">
        <f>362616/1000</f>
        <v>362.61599999999999</v>
      </c>
      <c r="E1995" s="11"/>
      <c r="F1995" s="30"/>
    </row>
    <row r="1996" spans="1:6" s="24" customFormat="1" ht="21" x14ac:dyDescent="0.25">
      <c r="A1996" s="36" t="s">
        <v>2519</v>
      </c>
      <c r="B1996" s="37">
        <v>6</v>
      </c>
      <c r="C1996" s="38" t="s">
        <v>2720</v>
      </c>
      <c r="D1996" s="39">
        <f>10000/1000</f>
        <v>10</v>
      </c>
      <c r="E1996" s="11"/>
      <c r="F1996" s="30"/>
    </row>
    <row r="1997" spans="1:6" s="24" customFormat="1" ht="21" x14ac:dyDescent="0.25">
      <c r="A1997" s="36" t="s">
        <v>2519</v>
      </c>
      <c r="B1997" s="37">
        <v>6</v>
      </c>
      <c r="C1997" s="38" t="s">
        <v>2720</v>
      </c>
      <c r="D1997" s="39">
        <f>10000/1000</f>
        <v>10</v>
      </c>
      <c r="E1997" s="11"/>
      <c r="F1997" s="30"/>
    </row>
    <row r="1998" spans="1:6" s="24" customFormat="1" ht="21" x14ac:dyDescent="0.25">
      <c r="A1998" s="36" t="s">
        <v>2519</v>
      </c>
      <c r="B1998" s="37">
        <v>6</v>
      </c>
      <c r="C1998" s="38" t="s">
        <v>2720</v>
      </c>
      <c r="D1998" s="39">
        <f t="shared" ref="D1998:D2005" si="0">14000/1000</f>
        <v>14</v>
      </c>
      <c r="E1998" s="11"/>
      <c r="F1998" s="30"/>
    </row>
    <row r="1999" spans="1:6" s="24" customFormat="1" ht="21" x14ac:dyDescent="0.25">
      <c r="A1999" s="36" t="s">
        <v>2519</v>
      </c>
      <c r="B1999" s="37">
        <v>6</v>
      </c>
      <c r="C1999" s="38" t="s">
        <v>2720</v>
      </c>
      <c r="D1999" s="39">
        <f t="shared" si="0"/>
        <v>14</v>
      </c>
      <c r="E1999" s="11"/>
      <c r="F1999" s="30"/>
    </row>
    <row r="2000" spans="1:6" s="24" customFormat="1" ht="21" x14ac:dyDescent="0.25">
      <c r="A2000" s="36" t="s">
        <v>2519</v>
      </c>
      <c r="B2000" s="37">
        <v>6</v>
      </c>
      <c r="C2000" s="38" t="s">
        <v>2720</v>
      </c>
      <c r="D2000" s="39">
        <f t="shared" si="0"/>
        <v>14</v>
      </c>
      <c r="E2000" s="11"/>
      <c r="F2000" s="30"/>
    </row>
    <row r="2001" spans="1:6" s="24" customFormat="1" ht="21" x14ac:dyDescent="0.25">
      <c r="A2001" s="36" t="s">
        <v>2519</v>
      </c>
      <c r="B2001" s="37">
        <v>6</v>
      </c>
      <c r="C2001" s="38" t="s">
        <v>2720</v>
      </c>
      <c r="D2001" s="39">
        <f t="shared" si="0"/>
        <v>14</v>
      </c>
      <c r="E2001" s="11"/>
      <c r="F2001" s="30"/>
    </row>
    <row r="2002" spans="1:6" s="24" customFormat="1" ht="21" x14ac:dyDescent="0.25">
      <c r="A2002" s="36" t="s">
        <v>2519</v>
      </c>
      <c r="B2002" s="37">
        <v>6</v>
      </c>
      <c r="C2002" s="38" t="s">
        <v>2720</v>
      </c>
      <c r="D2002" s="39">
        <f t="shared" si="0"/>
        <v>14</v>
      </c>
      <c r="E2002" s="11"/>
      <c r="F2002" s="30"/>
    </row>
    <row r="2003" spans="1:6" s="24" customFormat="1" ht="21" x14ac:dyDescent="0.25">
      <c r="A2003" s="36" t="s">
        <v>2519</v>
      </c>
      <c r="B2003" s="37">
        <v>6</v>
      </c>
      <c r="C2003" s="38" t="s">
        <v>2720</v>
      </c>
      <c r="D2003" s="39">
        <f t="shared" si="0"/>
        <v>14</v>
      </c>
      <c r="E2003" s="11"/>
      <c r="F2003" s="30"/>
    </row>
    <row r="2004" spans="1:6" s="24" customFormat="1" ht="21" x14ac:dyDescent="0.25">
      <c r="A2004" s="36" t="s">
        <v>2519</v>
      </c>
      <c r="B2004" s="37">
        <v>6</v>
      </c>
      <c r="C2004" s="38" t="s">
        <v>2720</v>
      </c>
      <c r="D2004" s="39">
        <f t="shared" si="0"/>
        <v>14</v>
      </c>
      <c r="E2004" s="11"/>
      <c r="F2004" s="30"/>
    </row>
    <row r="2005" spans="1:6" s="24" customFormat="1" ht="21" x14ac:dyDescent="0.25">
      <c r="A2005" s="36" t="s">
        <v>2519</v>
      </c>
      <c r="B2005" s="37">
        <v>6</v>
      </c>
      <c r="C2005" s="38" t="s">
        <v>2720</v>
      </c>
      <c r="D2005" s="39">
        <f t="shared" si="0"/>
        <v>14</v>
      </c>
      <c r="E2005" s="11"/>
      <c r="F2005" s="30"/>
    </row>
    <row r="2006" spans="1:6" s="24" customFormat="1" ht="21" x14ac:dyDescent="0.25">
      <c r="A2006" s="36" t="s">
        <v>2519</v>
      </c>
      <c r="B2006" s="37">
        <v>6</v>
      </c>
      <c r="C2006" s="38" t="s">
        <v>2720</v>
      </c>
      <c r="D2006" s="39">
        <f>8000/1000</f>
        <v>8</v>
      </c>
      <c r="E2006" s="11"/>
      <c r="F2006" s="30"/>
    </row>
    <row r="2007" spans="1:6" s="24" customFormat="1" ht="21" x14ac:dyDescent="0.25">
      <c r="A2007" s="36" t="s">
        <v>2519</v>
      </c>
      <c r="B2007" s="37">
        <v>6</v>
      </c>
      <c r="C2007" s="38" t="s">
        <v>2720</v>
      </c>
      <c r="D2007" s="39">
        <f>14000/1000</f>
        <v>14</v>
      </c>
      <c r="E2007" s="11"/>
      <c r="F2007" s="30"/>
    </row>
    <row r="2008" spans="1:6" s="24" customFormat="1" ht="42" x14ac:dyDescent="0.25">
      <c r="A2008" s="36" t="s">
        <v>2721</v>
      </c>
      <c r="B2008" s="37">
        <v>4</v>
      </c>
      <c r="C2008" s="38" t="s">
        <v>444</v>
      </c>
      <c r="D2008" s="39">
        <f>119840/1000</f>
        <v>119.84</v>
      </c>
      <c r="E2008" s="11"/>
      <c r="F2008" s="30"/>
    </row>
    <row r="2009" spans="1:6" s="24" customFormat="1" ht="21" x14ac:dyDescent="0.25">
      <c r="A2009" s="36" t="s">
        <v>2722</v>
      </c>
      <c r="B2009" s="37">
        <v>1</v>
      </c>
      <c r="C2009" s="38" t="s">
        <v>554</v>
      </c>
      <c r="D2009" s="39">
        <v>884.81700000000001</v>
      </c>
      <c r="E2009" s="11"/>
      <c r="F2009" s="30"/>
    </row>
    <row r="2010" spans="1:6" s="24" customFormat="1" ht="21" x14ac:dyDescent="0.25">
      <c r="A2010" s="36" t="s">
        <v>2722</v>
      </c>
      <c r="B2010" s="37">
        <v>3</v>
      </c>
      <c r="C2010" s="38" t="s">
        <v>407</v>
      </c>
      <c r="D2010" s="39">
        <v>6944.78</v>
      </c>
      <c r="E2010" s="11"/>
      <c r="F2010" s="30"/>
    </row>
    <row r="2011" spans="1:6" s="24" customFormat="1" ht="21" x14ac:dyDescent="0.25">
      <c r="A2011" s="36" t="s">
        <v>2722</v>
      </c>
      <c r="B2011" s="37">
        <v>4</v>
      </c>
      <c r="C2011" s="38" t="s">
        <v>444</v>
      </c>
      <c r="D2011" s="39">
        <v>17286.891</v>
      </c>
      <c r="E2011" s="11"/>
      <c r="F2011" s="30"/>
    </row>
    <row r="2012" spans="1:6" s="24" customFormat="1" ht="21" x14ac:dyDescent="0.25">
      <c r="A2012" s="36" t="s">
        <v>2722</v>
      </c>
      <c r="B2012" s="37">
        <v>6</v>
      </c>
      <c r="C2012" s="38" t="s">
        <v>2720</v>
      </c>
      <c r="D2012" s="39">
        <v>437.149</v>
      </c>
      <c r="E2012" s="11"/>
      <c r="F2012" s="30"/>
    </row>
    <row r="2013" spans="1:6" s="24" customFormat="1" ht="21" x14ac:dyDescent="0.25">
      <c r="A2013" s="36" t="s">
        <v>2722</v>
      </c>
      <c r="B2013" s="37">
        <v>7</v>
      </c>
      <c r="C2013" s="38" t="s">
        <v>280</v>
      </c>
      <c r="D2013" s="39">
        <v>4254.8090000000002</v>
      </c>
      <c r="E2013" s="11"/>
      <c r="F2013" s="30"/>
    </row>
    <row r="2014" spans="1:6" s="24" customFormat="1" ht="21" x14ac:dyDescent="0.25">
      <c r="A2014" s="36" t="s">
        <v>2722</v>
      </c>
      <c r="B2014" s="37">
        <v>8</v>
      </c>
      <c r="C2014" s="38" t="s">
        <v>623</v>
      </c>
      <c r="D2014" s="39">
        <v>97.433000000000007</v>
      </c>
      <c r="E2014" s="11"/>
      <c r="F2014" s="30"/>
    </row>
    <row r="2015" spans="1:6" s="24" customFormat="1" ht="21" x14ac:dyDescent="0.25">
      <c r="A2015" s="36" t="s">
        <v>2722</v>
      </c>
      <c r="B2015" s="37">
        <v>9</v>
      </c>
      <c r="C2015" s="38" t="s">
        <v>2723</v>
      </c>
      <c r="D2015" s="39">
        <v>188.22900000000001</v>
      </c>
      <c r="E2015" s="11"/>
      <c r="F2015" s="30"/>
    </row>
    <row r="2016" spans="1:6" s="24" customFormat="1" ht="21" x14ac:dyDescent="0.25">
      <c r="A2016" s="36" t="s">
        <v>2722</v>
      </c>
      <c r="B2016" s="37" t="s">
        <v>1083</v>
      </c>
      <c r="C2016" s="38" t="s">
        <v>2724</v>
      </c>
      <c r="D2016" s="39">
        <v>482.93299999999999</v>
      </c>
      <c r="E2016" s="11"/>
      <c r="F2016" s="30"/>
    </row>
    <row r="2017" spans="1:6" s="24" customFormat="1" ht="21" x14ac:dyDescent="0.25">
      <c r="A2017" s="36" t="s">
        <v>2722</v>
      </c>
      <c r="B2017" s="37" t="s">
        <v>2725</v>
      </c>
      <c r="C2017" s="38" t="s">
        <v>2726</v>
      </c>
      <c r="D2017" s="39">
        <v>287.76499999999999</v>
      </c>
      <c r="E2017" s="11"/>
      <c r="F2017" s="30"/>
    </row>
    <row r="2018" spans="1:6" s="24" customFormat="1" ht="21" x14ac:dyDescent="0.25">
      <c r="A2018" s="36" t="s">
        <v>2722</v>
      </c>
      <c r="B2018" s="37" t="s">
        <v>262</v>
      </c>
      <c r="C2018" s="38" t="s">
        <v>2727</v>
      </c>
      <c r="D2018" s="39">
        <v>288.27800000000002</v>
      </c>
      <c r="E2018" s="11"/>
      <c r="F2018" s="30"/>
    </row>
    <row r="2019" spans="1:6" s="24" customFormat="1" ht="21" x14ac:dyDescent="0.25">
      <c r="A2019" s="36" t="s">
        <v>2722</v>
      </c>
      <c r="B2019" s="37" t="s">
        <v>2728</v>
      </c>
      <c r="C2019" s="38" t="s">
        <v>2729</v>
      </c>
      <c r="D2019" s="39">
        <v>19.324999999999999</v>
      </c>
      <c r="E2019" s="11"/>
      <c r="F2019" s="30"/>
    </row>
    <row r="2020" spans="1:6" s="24" customFormat="1" ht="21" x14ac:dyDescent="0.25">
      <c r="A2020" s="36" t="s">
        <v>2722</v>
      </c>
      <c r="B2020" s="37" t="s">
        <v>76</v>
      </c>
      <c r="C2020" s="38" t="s">
        <v>2730</v>
      </c>
      <c r="D2020" s="39">
        <v>3299.7950000000001</v>
      </c>
      <c r="E2020" s="11"/>
      <c r="F2020" s="30"/>
    </row>
    <row r="2021" spans="1:6" s="24" customFormat="1" ht="21" x14ac:dyDescent="0.25">
      <c r="A2021" s="36" t="s">
        <v>2722</v>
      </c>
      <c r="B2021" s="37" t="s">
        <v>106</v>
      </c>
      <c r="C2021" s="38" t="s">
        <v>2731</v>
      </c>
      <c r="D2021" s="39">
        <v>251.95400000000001</v>
      </c>
      <c r="E2021" s="11"/>
      <c r="F2021" s="30"/>
    </row>
    <row r="2022" spans="1:6" s="24" customFormat="1" ht="21" x14ac:dyDescent="0.25">
      <c r="A2022" s="36" t="s">
        <v>2722</v>
      </c>
      <c r="B2022" s="37" t="s">
        <v>2732</v>
      </c>
      <c r="C2022" s="38" t="s">
        <v>2733</v>
      </c>
      <c r="D2022" s="39">
        <v>82.8</v>
      </c>
      <c r="E2022" s="11"/>
      <c r="F2022" s="30"/>
    </row>
    <row r="2023" spans="1:6" s="24" customFormat="1" ht="21" x14ac:dyDescent="0.25">
      <c r="A2023" s="36" t="s">
        <v>2722</v>
      </c>
      <c r="B2023" s="37" t="s">
        <v>11</v>
      </c>
      <c r="C2023" s="38" t="s">
        <v>2734</v>
      </c>
      <c r="D2023" s="39">
        <v>607.476</v>
      </c>
      <c r="E2023" s="11"/>
      <c r="F2023" s="30"/>
    </row>
    <row r="2024" spans="1:6" s="24" customFormat="1" ht="21" x14ac:dyDescent="0.25">
      <c r="A2024" s="36" t="s">
        <v>2722</v>
      </c>
      <c r="B2024" s="37" t="s">
        <v>2735</v>
      </c>
      <c r="C2024" s="38" t="s">
        <v>2736</v>
      </c>
      <c r="D2024" s="39">
        <v>2.5960000000000001</v>
      </c>
      <c r="E2024" s="11"/>
      <c r="F2024" s="30"/>
    </row>
    <row r="2025" spans="1:6" s="24" customFormat="1" ht="21" x14ac:dyDescent="0.25">
      <c r="A2025" s="36" t="s">
        <v>2737</v>
      </c>
      <c r="B2025" s="37">
        <v>4</v>
      </c>
      <c r="C2025" s="38" t="s">
        <v>444</v>
      </c>
      <c r="D2025" s="39">
        <f>10-1</f>
        <v>9</v>
      </c>
      <c r="E2025" s="11"/>
      <c r="F2025" s="30"/>
    </row>
    <row r="2026" spans="1:6" s="24" customFormat="1" ht="21" x14ac:dyDescent="0.25">
      <c r="A2026" s="36" t="s">
        <v>2737</v>
      </c>
      <c r="B2026" s="37">
        <v>4</v>
      </c>
      <c r="C2026" s="38" t="s">
        <v>444</v>
      </c>
      <c r="D2026" s="39">
        <v>123</v>
      </c>
      <c r="E2026" s="11"/>
      <c r="F2026" s="30"/>
    </row>
    <row r="2027" spans="1:6" s="24" customFormat="1" ht="21" x14ac:dyDescent="0.25">
      <c r="A2027" s="36" t="s">
        <v>2737</v>
      </c>
      <c r="B2027" s="37">
        <v>4</v>
      </c>
      <c r="C2027" s="38" t="s">
        <v>444</v>
      </c>
      <c r="D2027" s="39">
        <f>29-1</f>
        <v>28</v>
      </c>
      <c r="E2027" s="11"/>
      <c r="F2027" s="30"/>
    </row>
    <row r="2028" spans="1:6" s="24" customFormat="1" ht="21" x14ac:dyDescent="0.25">
      <c r="A2028" s="36" t="s">
        <v>2737</v>
      </c>
      <c r="B2028" s="37">
        <v>4</v>
      </c>
      <c r="C2028" s="38" t="s">
        <v>444</v>
      </c>
      <c r="D2028" s="39">
        <f>101-1</f>
        <v>100</v>
      </c>
      <c r="E2028" s="11"/>
      <c r="F2028" s="30"/>
    </row>
    <row r="2029" spans="1:6" s="24" customFormat="1" ht="21" x14ac:dyDescent="0.25">
      <c r="A2029" s="36" t="s">
        <v>2737</v>
      </c>
      <c r="B2029" s="37">
        <v>4</v>
      </c>
      <c r="C2029" s="38" t="s">
        <v>444</v>
      </c>
      <c r="D2029" s="39">
        <f>101-1</f>
        <v>100</v>
      </c>
      <c r="E2029" s="11"/>
      <c r="F2029" s="30"/>
    </row>
    <row r="2030" spans="1:6" s="24" customFormat="1" ht="21" x14ac:dyDescent="0.25">
      <c r="A2030" s="36" t="s">
        <v>2737</v>
      </c>
      <c r="B2030" s="37">
        <v>4</v>
      </c>
      <c r="C2030" s="38" t="s">
        <v>444</v>
      </c>
      <c r="D2030" s="39">
        <f>101-1</f>
        <v>100</v>
      </c>
      <c r="E2030" s="11"/>
      <c r="F2030" s="30"/>
    </row>
    <row r="2031" spans="1:6" s="24" customFormat="1" ht="21" x14ac:dyDescent="0.25">
      <c r="A2031" s="36" t="s">
        <v>2737</v>
      </c>
      <c r="B2031" s="37">
        <v>4</v>
      </c>
      <c r="C2031" s="38" t="s">
        <v>444</v>
      </c>
      <c r="D2031" s="39">
        <f>101-1</f>
        <v>100</v>
      </c>
      <c r="E2031" s="11"/>
      <c r="F2031" s="30"/>
    </row>
    <row r="2032" spans="1:6" s="24" customFormat="1" ht="21" x14ac:dyDescent="0.25">
      <c r="A2032" s="36" t="s">
        <v>2737</v>
      </c>
      <c r="B2032" s="37">
        <v>4</v>
      </c>
      <c r="C2032" s="38" t="s">
        <v>444</v>
      </c>
      <c r="D2032" s="39">
        <v>10</v>
      </c>
      <c r="E2032" s="11"/>
      <c r="F2032" s="30"/>
    </row>
    <row r="2033" spans="1:6" s="24" customFormat="1" ht="21" x14ac:dyDescent="0.25">
      <c r="A2033" s="36" t="s">
        <v>2737</v>
      </c>
      <c r="B2033" s="37">
        <v>4</v>
      </c>
      <c r="C2033" s="38" t="s">
        <v>444</v>
      </c>
      <c r="D2033" s="39">
        <f>157</f>
        <v>157</v>
      </c>
      <c r="E2033" s="11"/>
      <c r="F2033" s="30"/>
    </row>
    <row r="2034" spans="1:6" s="24" customFormat="1" ht="21" x14ac:dyDescent="0.25">
      <c r="A2034" s="36" t="s">
        <v>2737</v>
      </c>
      <c r="B2034" s="37">
        <v>4</v>
      </c>
      <c r="C2034" s="38" t="s">
        <v>444</v>
      </c>
      <c r="D2034" s="39">
        <v>111</v>
      </c>
      <c r="E2034" s="11"/>
      <c r="F2034" s="30"/>
    </row>
    <row r="2035" spans="1:6" s="24" customFormat="1" ht="21" x14ac:dyDescent="0.25">
      <c r="A2035" s="36" t="s">
        <v>2737</v>
      </c>
      <c r="B2035" s="37">
        <v>4</v>
      </c>
      <c r="C2035" s="38" t="s">
        <v>444</v>
      </c>
      <c r="D2035" s="39">
        <v>153</v>
      </c>
      <c r="E2035" s="11"/>
      <c r="F2035" s="30"/>
    </row>
    <row r="2036" spans="1:6" s="24" customFormat="1" ht="21" x14ac:dyDescent="0.25">
      <c r="A2036" s="36" t="s">
        <v>2737</v>
      </c>
      <c r="B2036" s="37">
        <v>4</v>
      </c>
      <c r="C2036" s="38" t="s">
        <v>444</v>
      </c>
      <c r="D2036" s="39">
        <v>86</v>
      </c>
      <c r="E2036" s="11"/>
      <c r="F2036" s="30"/>
    </row>
    <row r="2037" spans="1:6" s="24" customFormat="1" ht="21" x14ac:dyDescent="0.25">
      <c r="A2037" s="36" t="s">
        <v>2737</v>
      </c>
      <c r="B2037" s="37">
        <v>4</v>
      </c>
      <c r="C2037" s="38" t="s">
        <v>444</v>
      </c>
      <c r="D2037" s="39">
        <v>79</v>
      </c>
      <c r="E2037" s="11"/>
      <c r="F2037" s="30"/>
    </row>
    <row r="2038" spans="1:6" s="24" customFormat="1" ht="21" x14ac:dyDescent="0.25">
      <c r="A2038" s="36" t="s">
        <v>2737</v>
      </c>
      <c r="B2038" s="37">
        <v>4</v>
      </c>
      <c r="C2038" s="38" t="s">
        <v>444</v>
      </c>
      <c r="D2038" s="39">
        <v>100</v>
      </c>
      <c r="E2038" s="11"/>
      <c r="F2038" s="30"/>
    </row>
    <row r="2039" spans="1:6" s="24" customFormat="1" ht="21" x14ac:dyDescent="0.25">
      <c r="A2039" s="36" t="s">
        <v>2737</v>
      </c>
      <c r="B2039" s="37">
        <v>4</v>
      </c>
      <c r="C2039" s="38" t="s">
        <v>444</v>
      </c>
      <c r="D2039" s="39">
        <v>26</v>
      </c>
      <c r="E2039" s="11"/>
      <c r="F2039" s="30"/>
    </row>
    <row r="2040" spans="1:6" s="24" customFormat="1" ht="21" x14ac:dyDescent="0.25">
      <c r="A2040" s="36" t="s">
        <v>2737</v>
      </c>
      <c r="B2040" s="37">
        <v>4</v>
      </c>
      <c r="C2040" s="38" t="s">
        <v>444</v>
      </c>
      <c r="D2040" s="39">
        <f>107-1</f>
        <v>106</v>
      </c>
      <c r="E2040" s="11"/>
      <c r="F2040" s="30"/>
    </row>
    <row r="2041" spans="1:6" s="24" customFormat="1" ht="21" x14ac:dyDescent="0.25">
      <c r="A2041" s="36" t="s">
        <v>2737</v>
      </c>
      <c r="B2041" s="37">
        <v>4</v>
      </c>
      <c r="C2041" s="38" t="s">
        <v>444</v>
      </c>
      <c r="D2041" s="39">
        <v>193</v>
      </c>
      <c r="E2041" s="11"/>
      <c r="F2041" s="30"/>
    </row>
    <row r="2042" spans="1:6" s="24" customFormat="1" ht="21" x14ac:dyDescent="0.25">
      <c r="A2042" s="36" t="s">
        <v>2737</v>
      </c>
      <c r="B2042" s="37">
        <v>4</v>
      </c>
      <c r="C2042" s="38" t="s">
        <v>444</v>
      </c>
      <c r="D2042" s="39">
        <v>16</v>
      </c>
      <c r="E2042" s="11"/>
      <c r="F2042" s="30"/>
    </row>
    <row r="2043" spans="1:6" s="24" customFormat="1" ht="21" x14ac:dyDescent="0.25">
      <c r="A2043" s="36" t="s">
        <v>2737</v>
      </c>
      <c r="B2043" s="37" t="s">
        <v>33</v>
      </c>
      <c r="C2043" s="38" t="s">
        <v>2738</v>
      </c>
      <c r="D2043" s="39">
        <v>23</v>
      </c>
      <c r="E2043" s="11"/>
      <c r="F2043" s="30"/>
    </row>
    <row r="2044" spans="1:6" s="24" customFormat="1" ht="21" x14ac:dyDescent="0.25">
      <c r="A2044" s="36" t="s">
        <v>2737</v>
      </c>
      <c r="B2044" s="37">
        <v>4</v>
      </c>
      <c r="C2044" s="38" t="s">
        <v>444</v>
      </c>
      <c r="D2044" s="39">
        <f>36-1</f>
        <v>35</v>
      </c>
      <c r="E2044" s="11"/>
      <c r="F2044" s="30"/>
    </row>
    <row r="2045" spans="1:6" s="24" customFormat="1" ht="21" x14ac:dyDescent="0.25">
      <c r="A2045" s="36" t="s">
        <v>2737</v>
      </c>
      <c r="B2045" s="37">
        <v>4</v>
      </c>
      <c r="C2045" s="38" t="s">
        <v>444</v>
      </c>
      <c r="D2045" s="39">
        <v>138</v>
      </c>
      <c r="E2045" s="11"/>
      <c r="F2045" s="30"/>
    </row>
    <row r="2046" spans="1:6" s="24" customFormat="1" ht="21" x14ac:dyDescent="0.25">
      <c r="A2046" s="36" t="s">
        <v>2737</v>
      </c>
      <c r="B2046" s="37">
        <v>4</v>
      </c>
      <c r="C2046" s="38" t="s">
        <v>444</v>
      </c>
      <c r="D2046" s="39">
        <v>117</v>
      </c>
      <c r="E2046" s="11"/>
      <c r="F2046" s="30"/>
    </row>
    <row r="2047" spans="1:6" s="24" customFormat="1" ht="21" x14ac:dyDescent="0.25">
      <c r="A2047" s="36" t="s">
        <v>2737</v>
      </c>
      <c r="B2047" s="37">
        <v>4</v>
      </c>
      <c r="C2047" s="38" t="s">
        <v>444</v>
      </c>
      <c r="D2047" s="39">
        <v>53</v>
      </c>
      <c r="E2047" s="11"/>
      <c r="F2047" s="30"/>
    </row>
    <row r="2048" spans="1:6" s="24" customFormat="1" ht="21" x14ac:dyDescent="0.25">
      <c r="A2048" s="36" t="s">
        <v>2737</v>
      </c>
      <c r="B2048" s="37">
        <v>4</v>
      </c>
      <c r="C2048" s="38" t="s">
        <v>444</v>
      </c>
      <c r="D2048" s="39">
        <v>20</v>
      </c>
      <c r="E2048" s="11"/>
      <c r="F2048" s="30"/>
    </row>
    <row r="2049" spans="1:6" s="24" customFormat="1" ht="21" x14ac:dyDescent="0.25">
      <c r="A2049" s="36" t="s">
        <v>2737</v>
      </c>
      <c r="B2049" s="37">
        <v>4</v>
      </c>
      <c r="C2049" s="38" t="s">
        <v>444</v>
      </c>
      <c r="D2049" s="39">
        <v>31</v>
      </c>
      <c r="E2049" s="11"/>
      <c r="F2049" s="30"/>
    </row>
    <row r="2050" spans="1:6" s="24" customFormat="1" ht="21" x14ac:dyDescent="0.25">
      <c r="A2050" s="36" t="s">
        <v>2737</v>
      </c>
      <c r="B2050" s="37">
        <v>4</v>
      </c>
      <c r="C2050" s="38" t="s">
        <v>444</v>
      </c>
      <c r="D2050" s="39">
        <v>186</v>
      </c>
      <c r="E2050" s="11"/>
      <c r="F2050" s="30"/>
    </row>
    <row r="2051" spans="1:6" s="24" customFormat="1" ht="21" x14ac:dyDescent="0.25">
      <c r="A2051" s="36" t="s">
        <v>2737</v>
      </c>
      <c r="B2051" s="37">
        <v>4</v>
      </c>
      <c r="C2051" s="38" t="s">
        <v>444</v>
      </c>
      <c r="D2051" s="39">
        <v>84</v>
      </c>
      <c r="E2051" s="11"/>
      <c r="F2051" s="30"/>
    </row>
    <row r="2052" spans="1:6" s="24" customFormat="1" ht="21" x14ac:dyDescent="0.25">
      <c r="A2052" s="36" t="s">
        <v>2737</v>
      </c>
      <c r="B2052" s="37">
        <v>4</v>
      </c>
      <c r="C2052" s="38" t="s">
        <v>444</v>
      </c>
      <c r="D2052" s="39">
        <v>175</v>
      </c>
      <c r="E2052" s="11"/>
      <c r="F2052" s="30"/>
    </row>
    <row r="2053" spans="1:6" s="24" customFormat="1" ht="21" x14ac:dyDescent="0.25">
      <c r="A2053" s="36" t="s">
        <v>2737</v>
      </c>
      <c r="B2053" s="37">
        <v>4</v>
      </c>
      <c r="C2053" s="38" t="s">
        <v>444</v>
      </c>
      <c r="D2053" s="39">
        <v>108</v>
      </c>
      <c r="E2053" s="11"/>
      <c r="F2053" s="30"/>
    </row>
    <row r="2054" spans="1:6" s="24" customFormat="1" ht="21" x14ac:dyDescent="0.25">
      <c r="A2054" s="36" t="s">
        <v>2737</v>
      </c>
      <c r="B2054" s="37">
        <v>4</v>
      </c>
      <c r="C2054" s="38" t="s">
        <v>444</v>
      </c>
      <c r="D2054" s="39">
        <v>46</v>
      </c>
      <c r="E2054" s="11"/>
      <c r="F2054" s="30"/>
    </row>
    <row r="2055" spans="1:6" s="24" customFormat="1" ht="21" x14ac:dyDescent="0.25">
      <c r="A2055" s="36" t="s">
        <v>2737</v>
      </c>
      <c r="B2055" s="37">
        <v>4</v>
      </c>
      <c r="C2055" s="38" t="s">
        <v>444</v>
      </c>
      <c r="D2055" s="39">
        <v>66</v>
      </c>
      <c r="E2055" s="11"/>
      <c r="F2055" s="30"/>
    </row>
    <row r="2056" spans="1:6" s="24" customFormat="1" ht="21" x14ac:dyDescent="0.25">
      <c r="A2056" s="36" t="s">
        <v>2737</v>
      </c>
      <c r="B2056" s="37">
        <v>3</v>
      </c>
      <c r="C2056" s="38" t="s">
        <v>407</v>
      </c>
      <c r="D2056" s="39">
        <v>19</v>
      </c>
      <c r="E2056" s="11"/>
      <c r="F2056" s="30"/>
    </row>
    <row r="2057" spans="1:6" s="24" customFormat="1" ht="21" x14ac:dyDescent="0.25">
      <c r="A2057" s="36" t="s">
        <v>2737</v>
      </c>
      <c r="B2057" s="37">
        <v>4</v>
      </c>
      <c r="C2057" s="38" t="s">
        <v>444</v>
      </c>
      <c r="D2057" s="39">
        <v>100</v>
      </c>
      <c r="E2057" s="11"/>
      <c r="F2057" s="30"/>
    </row>
    <row r="2058" spans="1:6" s="24" customFormat="1" ht="21" x14ac:dyDescent="0.25">
      <c r="A2058" s="36" t="s">
        <v>2737</v>
      </c>
      <c r="B2058" s="37">
        <v>1</v>
      </c>
      <c r="C2058" s="38" t="s">
        <v>554</v>
      </c>
      <c r="D2058" s="39">
        <v>229</v>
      </c>
      <c r="E2058" s="11"/>
      <c r="F2058" s="30"/>
    </row>
    <row r="2059" spans="1:6" s="24" customFormat="1" ht="21" x14ac:dyDescent="0.25">
      <c r="A2059" s="36" t="s">
        <v>2737</v>
      </c>
      <c r="B2059" s="37">
        <v>4</v>
      </c>
      <c r="C2059" s="38" t="s">
        <v>444</v>
      </c>
      <c r="D2059" s="39">
        <f>36-1</f>
        <v>35</v>
      </c>
      <c r="E2059" s="11"/>
      <c r="F2059" s="30"/>
    </row>
    <row r="2060" spans="1:6" s="24" customFormat="1" ht="21" x14ac:dyDescent="0.25">
      <c r="A2060" s="36" t="s">
        <v>2737</v>
      </c>
      <c r="B2060" s="37">
        <v>4</v>
      </c>
      <c r="C2060" s="38" t="s">
        <v>444</v>
      </c>
      <c r="D2060" s="39">
        <v>149</v>
      </c>
      <c r="E2060" s="11"/>
      <c r="F2060" s="30"/>
    </row>
    <row r="2061" spans="1:6" s="24" customFormat="1" ht="21" x14ac:dyDescent="0.25">
      <c r="A2061" s="36" t="s">
        <v>2737</v>
      </c>
      <c r="B2061" s="37">
        <v>4</v>
      </c>
      <c r="C2061" s="38" t="s">
        <v>444</v>
      </c>
      <c r="D2061" s="39">
        <v>100</v>
      </c>
      <c r="E2061" s="11"/>
      <c r="F2061" s="30"/>
    </row>
    <row r="2062" spans="1:6" s="24" customFormat="1" ht="21" x14ac:dyDescent="0.25">
      <c r="A2062" s="36" t="s">
        <v>2737</v>
      </c>
      <c r="B2062" s="37">
        <v>4</v>
      </c>
      <c r="C2062" s="38" t="s">
        <v>444</v>
      </c>
      <c r="D2062" s="39">
        <v>89</v>
      </c>
      <c r="E2062" s="11"/>
      <c r="F2062" s="30"/>
    </row>
    <row r="2063" spans="1:6" s="24" customFormat="1" ht="21" x14ac:dyDescent="0.25">
      <c r="A2063" s="36" t="s">
        <v>2737</v>
      </c>
      <c r="B2063" s="37">
        <v>4</v>
      </c>
      <c r="C2063" s="38" t="s">
        <v>444</v>
      </c>
      <c r="D2063" s="39">
        <v>95</v>
      </c>
      <c r="E2063" s="11"/>
      <c r="F2063" s="30"/>
    </row>
    <row r="2064" spans="1:6" s="24" customFormat="1" ht="21" x14ac:dyDescent="0.25">
      <c r="A2064" s="36" t="s">
        <v>2737</v>
      </c>
      <c r="B2064" s="37">
        <v>4</v>
      </c>
      <c r="C2064" s="38" t="s">
        <v>444</v>
      </c>
      <c r="D2064" s="39">
        <v>35</v>
      </c>
      <c r="E2064" s="11"/>
      <c r="F2064" s="30"/>
    </row>
    <row r="2065" spans="1:6" s="24" customFormat="1" ht="21" x14ac:dyDescent="0.25">
      <c r="A2065" s="36" t="s">
        <v>2737</v>
      </c>
      <c r="B2065" s="37" t="s">
        <v>2739</v>
      </c>
      <c r="C2065" s="38" t="s">
        <v>2740</v>
      </c>
      <c r="D2065" s="39">
        <v>169</v>
      </c>
      <c r="E2065" s="11"/>
      <c r="F2065" s="30"/>
    </row>
    <row r="2066" spans="1:6" s="24" customFormat="1" ht="21" x14ac:dyDescent="0.25">
      <c r="A2066" s="36" t="s">
        <v>2737</v>
      </c>
      <c r="B2066" s="37">
        <v>4</v>
      </c>
      <c r="C2066" s="38" t="s">
        <v>444</v>
      </c>
      <c r="D2066" s="39">
        <v>70</v>
      </c>
      <c r="E2066" s="11"/>
      <c r="F2066" s="30"/>
    </row>
    <row r="2067" spans="1:6" s="24" customFormat="1" ht="21" x14ac:dyDescent="0.25">
      <c r="A2067" s="36" t="s">
        <v>2737</v>
      </c>
      <c r="B2067" s="37">
        <v>4</v>
      </c>
      <c r="C2067" s="38" t="s">
        <v>444</v>
      </c>
      <c r="D2067" s="39">
        <v>172</v>
      </c>
      <c r="E2067" s="11"/>
      <c r="F2067" s="30"/>
    </row>
    <row r="2068" spans="1:6" s="24" customFormat="1" ht="21" x14ac:dyDescent="0.25">
      <c r="A2068" s="36" t="s">
        <v>2737</v>
      </c>
      <c r="B2068" s="37">
        <v>4</v>
      </c>
      <c r="C2068" s="38" t="s">
        <v>444</v>
      </c>
      <c r="D2068" s="39">
        <v>93</v>
      </c>
      <c r="E2068" s="11"/>
      <c r="F2068" s="30"/>
    </row>
    <row r="2069" spans="1:6" s="24" customFormat="1" ht="21" x14ac:dyDescent="0.25">
      <c r="A2069" s="36" t="s">
        <v>2737</v>
      </c>
      <c r="B2069" s="37">
        <v>4</v>
      </c>
      <c r="C2069" s="38" t="s">
        <v>444</v>
      </c>
      <c r="D2069" s="39">
        <v>221</v>
      </c>
      <c r="E2069" s="11"/>
      <c r="F2069" s="30"/>
    </row>
    <row r="2070" spans="1:6" s="24" customFormat="1" ht="21" x14ac:dyDescent="0.25">
      <c r="A2070" s="36" t="s">
        <v>2737</v>
      </c>
      <c r="B2070" s="37">
        <v>4</v>
      </c>
      <c r="C2070" s="38" t="s">
        <v>444</v>
      </c>
      <c r="D2070" s="39">
        <v>8</v>
      </c>
      <c r="E2070" s="11"/>
      <c r="F2070" s="30"/>
    </row>
    <row r="2071" spans="1:6" s="24" customFormat="1" ht="21" x14ac:dyDescent="0.25">
      <c r="A2071" s="36" t="s">
        <v>2737</v>
      </c>
      <c r="B2071" s="37">
        <v>4</v>
      </c>
      <c r="C2071" s="38" t="s">
        <v>444</v>
      </c>
      <c r="D2071" s="39">
        <v>78</v>
      </c>
      <c r="E2071" s="11"/>
      <c r="F2071" s="30"/>
    </row>
    <row r="2072" spans="1:6" s="24" customFormat="1" ht="21" x14ac:dyDescent="0.25">
      <c r="A2072" s="36" t="s">
        <v>2737</v>
      </c>
      <c r="B2072" s="37">
        <v>4</v>
      </c>
      <c r="C2072" s="38" t="s">
        <v>444</v>
      </c>
      <c r="D2072" s="39">
        <v>69</v>
      </c>
      <c r="E2072" s="11"/>
      <c r="F2072" s="30"/>
    </row>
    <row r="2073" spans="1:6" s="24" customFormat="1" ht="21" x14ac:dyDescent="0.25">
      <c r="A2073" s="36" t="s">
        <v>2737</v>
      </c>
      <c r="B2073" s="37">
        <v>4</v>
      </c>
      <c r="C2073" s="38" t="s">
        <v>444</v>
      </c>
      <c r="D2073" s="39">
        <v>118</v>
      </c>
      <c r="E2073" s="11"/>
      <c r="F2073" s="30"/>
    </row>
    <row r="2074" spans="1:6" s="24" customFormat="1" ht="21" x14ac:dyDescent="0.25">
      <c r="A2074" s="36" t="s">
        <v>2737</v>
      </c>
      <c r="B2074" s="37">
        <v>4</v>
      </c>
      <c r="C2074" s="38" t="s">
        <v>444</v>
      </c>
      <c r="D2074" s="39">
        <v>122</v>
      </c>
      <c r="E2074" s="11"/>
      <c r="F2074" s="30"/>
    </row>
    <row r="2075" spans="1:6" s="24" customFormat="1" ht="21" x14ac:dyDescent="0.25">
      <c r="A2075" s="36" t="s">
        <v>2737</v>
      </c>
      <c r="B2075" s="37">
        <v>4</v>
      </c>
      <c r="C2075" s="38" t="s">
        <v>444</v>
      </c>
      <c r="D2075" s="39">
        <v>50</v>
      </c>
      <c r="E2075" s="11"/>
      <c r="F2075" s="30"/>
    </row>
    <row r="2076" spans="1:6" s="24" customFormat="1" ht="21" x14ac:dyDescent="0.25">
      <c r="A2076" s="36" t="s">
        <v>2737</v>
      </c>
      <c r="B2076" s="37">
        <v>4</v>
      </c>
      <c r="C2076" s="38" t="s">
        <v>444</v>
      </c>
      <c r="D2076" s="39">
        <v>132</v>
      </c>
      <c r="E2076" s="11"/>
      <c r="F2076" s="30"/>
    </row>
    <row r="2077" spans="1:6" s="24" customFormat="1" ht="21" x14ac:dyDescent="0.25">
      <c r="A2077" s="36" t="s">
        <v>2737</v>
      </c>
      <c r="B2077" s="37">
        <v>4</v>
      </c>
      <c r="C2077" s="38" t="s">
        <v>444</v>
      </c>
      <c r="D2077" s="39">
        <v>111</v>
      </c>
      <c r="E2077" s="11"/>
      <c r="F2077" s="30"/>
    </row>
    <row r="2078" spans="1:6" s="24" customFormat="1" ht="21" x14ac:dyDescent="0.25">
      <c r="A2078" s="36" t="s">
        <v>2737</v>
      </c>
      <c r="B2078" s="37">
        <v>4</v>
      </c>
      <c r="C2078" s="38" t="s">
        <v>444</v>
      </c>
      <c r="D2078" s="39">
        <v>179</v>
      </c>
      <c r="E2078" s="11"/>
      <c r="F2078" s="30"/>
    </row>
    <row r="2079" spans="1:6" s="24" customFormat="1" ht="21" x14ac:dyDescent="0.25">
      <c r="A2079" s="36" t="s">
        <v>2737</v>
      </c>
      <c r="B2079" s="37">
        <v>4</v>
      </c>
      <c r="C2079" s="38" t="s">
        <v>444</v>
      </c>
      <c r="D2079" s="39">
        <v>143</v>
      </c>
      <c r="E2079" s="11"/>
      <c r="F2079" s="30"/>
    </row>
    <row r="2080" spans="1:6" s="24" customFormat="1" ht="21" x14ac:dyDescent="0.25">
      <c r="A2080" s="36" t="s">
        <v>2737</v>
      </c>
      <c r="B2080" s="37">
        <v>4</v>
      </c>
      <c r="C2080" s="38" t="s">
        <v>444</v>
      </c>
      <c r="D2080" s="39">
        <v>80</v>
      </c>
      <c r="E2080" s="11"/>
      <c r="F2080" s="30"/>
    </row>
    <row r="2081" spans="1:6" s="24" customFormat="1" ht="21" x14ac:dyDescent="0.25">
      <c r="A2081" s="36" t="s">
        <v>2737</v>
      </c>
      <c r="B2081" s="37">
        <v>4</v>
      </c>
      <c r="C2081" s="38" t="s">
        <v>444</v>
      </c>
      <c r="D2081" s="39">
        <v>70</v>
      </c>
      <c r="E2081" s="11"/>
      <c r="F2081" s="30"/>
    </row>
    <row r="2082" spans="1:6" s="24" customFormat="1" ht="21" x14ac:dyDescent="0.25">
      <c r="A2082" s="36" t="s">
        <v>2737</v>
      </c>
      <c r="B2082" s="37">
        <v>3</v>
      </c>
      <c r="C2082" s="38" t="s">
        <v>407</v>
      </c>
      <c r="D2082" s="39">
        <v>101</v>
      </c>
      <c r="E2082" s="11"/>
      <c r="F2082" s="30"/>
    </row>
    <row r="2083" spans="1:6" s="24" customFormat="1" ht="21" x14ac:dyDescent="0.25">
      <c r="A2083" s="36" t="s">
        <v>2737</v>
      </c>
      <c r="B2083" s="37">
        <v>4</v>
      </c>
      <c r="C2083" s="38" t="s">
        <v>444</v>
      </c>
      <c r="D2083" s="39">
        <v>70</v>
      </c>
      <c r="E2083" s="11"/>
      <c r="F2083" s="30"/>
    </row>
    <row r="2084" spans="1:6" s="24" customFormat="1" ht="21" x14ac:dyDescent="0.25">
      <c r="A2084" s="36" t="s">
        <v>2737</v>
      </c>
      <c r="B2084" s="37">
        <v>3</v>
      </c>
      <c r="C2084" s="38" t="s">
        <v>2741</v>
      </c>
      <c r="D2084" s="39">
        <v>8</v>
      </c>
      <c r="E2084" s="11"/>
      <c r="F2084" s="30"/>
    </row>
    <row r="2085" spans="1:6" s="24" customFormat="1" ht="21" x14ac:dyDescent="0.25">
      <c r="A2085" s="36" t="s">
        <v>2737</v>
      </c>
      <c r="B2085" s="37">
        <v>7</v>
      </c>
      <c r="C2085" s="38" t="s">
        <v>45</v>
      </c>
      <c r="D2085" s="39">
        <v>236</v>
      </c>
      <c r="E2085" s="11"/>
      <c r="F2085" s="30"/>
    </row>
    <row r="2086" spans="1:6" s="24" customFormat="1" ht="21" x14ac:dyDescent="0.25">
      <c r="A2086" s="36" t="s">
        <v>2737</v>
      </c>
      <c r="B2086" s="37">
        <v>4</v>
      </c>
      <c r="C2086" s="38" t="s">
        <v>444</v>
      </c>
      <c r="D2086" s="39">
        <v>65</v>
      </c>
      <c r="E2086" s="11"/>
      <c r="F2086" s="30"/>
    </row>
    <row r="2087" spans="1:6" s="24" customFormat="1" ht="21" x14ac:dyDescent="0.25">
      <c r="A2087" s="36" t="s">
        <v>2737</v>
      </c>
      <c r="B2087" s="37">
        <v>4</v>
      </c>
      <c r="C2087" s="38" t="s">
        <v>444</v>
      </c>
      <c r="D2087" s="39">
        <v>65</v>
      </c>
      <c r="E2087" s="11"/>
      <c r="F2087" s="30"/>
    </row>
    <row r="2088" spans="1:6" s="24" customFormat="1" ht="21" x14ac:dyDescent="0.25">
      <c r="A2088" s="36" t="s">
        <v>2737</v>
      </c>
      <c r="B2088" s="37">
        <v>4</v>
      </c>
      <c r="C2088" s="38" t="s">
        <v>444</v>
      </c>
      <c r="D2088" s="39">
        <v>183</v>
      </c>
      <c r="E2088" s="11"/>
      <c r="F2088" s="30"/>
    </row>
    <row r="2089" spans="1:6" s="24" customFormat="1" ht="21" x14ac:dyDescent="0.25">
      <c r="A2089" s="36" t="s">
        <v>2737</v>
      </c>
      <c r="B2089" s="37">
        <v>4</v>
      </c>
      <c r="C2089" s="38" t="s">
        <v>444</v>
      </c>
      <c r="D2089" s="39">
        <v>16</v>
      </c>
      <c r="E2089" s="11"/>
      <c r="F2089" s="30"/>
    </row>
    <row r="2090" spans="1:6" s="24" customFormat="1" ht="21" x14ac:dyDescent="0.25">
      <c r="A2090" s="36" t="s">
        <v>2737</v>
      </c>
      <c r="B2090" s="37">
        <v>4</v>
      </c>
      <c r="C2090" s="38" t="s">
        <v>444</v>
      </c>
      <c r="D2090" s="39">
        <v>138</v>
      </c>
      <c r="E2090" s="11"/>
      <c r="F2090" s="30"/>
    </row>
    <row r="2091" spans="1:6" s="24" customFormat="1" ht="21" x14ac:dyDescent="0.25">
      <c r="A2091" s="36" t="s">
        <v>2737</v>
      </c>
      <c r="B2091" s="37">
        <v>4</v>
      </c>
      <c r="C2091" s="38" t="s">
        <v>444</v>
      </c>
      <c r="D2091" s="39">
        <v>92</v>
      </c>
      <c r="E2091" s="11"/>
      <c r="F2091" s="30"/>
    </row>
    <row r="2092" spans="1:6" s="24" customFormat="1" ht="21" x14ac:dyDescent="0.25">
      <c r="A2092" s="36" t="s">
        <v>2737</v>
      </c>
      <c r="B2092" s="37">
        <v>3</v>
      </c>
      <c r="C2092" s="38" t="s">
        <v>2742</v>
      </c>
      <c r="D2092" s="39">
        <v>103</v>
      </c>
      <c r="E2092" s="11"/>
      <c r="F2092" s="30"/>
    </row>
    <row r="2093" spans="1:6" s="24" customFormat="1" ht="21" x14ac:dyDescent="0.25">
      <c r="A2093" s="36" t="s">
        <v>2737</v>
      </c>
      <c r="B2093" s="37">
        <v>4</v>
      </c>
      <c r="C2093" s="38" t="s">
        <v>444</v>
      </c>
      <c r="D2093" s="39">
        <v>36</v>
      </c>
      <c r="E2093" s="11"/>
      <c r="F2093" s="30"/>
    </row>
    <row r="2094" spans="1:6" s="24" customFormat="1" ht="21" x14ac:dyDescent="0.25">
      <c r="A2094" s="36" t="s">
        <v>2737</v>
      </c>
      <c r="B2094" s="37">
        <v>4</v>
      </c>
      <c r="C2094" s="38" t="s">
        <v>444</v>
      </c>
      <c r="D2094" s="39">
        <v>125</v>
      </c>
      <c r="E2094" s="11"/>
      <c r="F2094" s="30"/>
    </row>
    <row r="2095" spans="1:6" s="24" customFormat="1" ht="21" x14ac:dyDescent="0.25">
      <c r="A2095" s="36" t="s">
        <v>2737</v>
      </c>
      <c r="B2095" s="37">
        <v>4</v>
      </c>
      <c r="C2095" s="38" t="s">
        <v>444</v>
      </c>
      <c r="D2095" s="39">
        <v>259</v>
      </c>
      <c r="E2095" s="11"/>
      <c r="F2095" s="30"/>
    </row>
    <row r="2096" spans="1:6" s="24" customFormat="1" ht="21" x14ac:dyDescent="0.25">
      <c r="A2096" s="36" t="s">
        <v>2737</v>
      </c>
      <c r="B2096" s="37">
        <v>3</v>
      </c>
      <c r="C2096" s="38" t="s">
        <v>407</v>
      </c>
      <c r="D2096" s="39">
        <v>273</v>
      </c>
      <c r="E2096" s="11"/>
      <c r="F2096" s="30"/>
    </row>
    <row r="2097" spans="1:6" s="24" customFormat="1" ht="21" x14ac:dyDescent="0.25">
      <c r="A2097" s="36" t="s">
        <v>2737</v>
      </c>
      <c r="B2097" s="37">
        <v>4</v>
      </c>
      <c r="C2097" s="38" t="s">
        <v>444</v>
      </c>
      <c r="D2097" s="39">
        <v>128</v>
      </c>
      <c r="E2097" s="11"/>
      <c r="F2097" s="30"/>
    </row>
    <row r="2098" spans="1:6" s="24" customFormat="1" ht="21" x14ac:dyDescent="0.25">
      <c r="A2098" s="36" t="s">
        <v>2737</v>
      </c>
      <c r="B2098" s="37">
        <v>4</v>
      </c>
      <c r="C2098" s="38" t="s">
        <v>444</v>
      </c>
      <c r="D2098" s="39">
        <v>52</v>
      </c>
      <c r="E2098" s="11"/>
      <c r="F2098" s="30"/>
    </row>
    <row r="2099" spans="1:6" s="24" customFormat="1" ht="21" x14ac:dyDescent="0.25">
      <c r="A2099" s="36" t="s">
        <v>2737</v>
      </c>
      <c r="B2099" s="37">
        <v>4</v>
      </c>
      <c r="C2099" s="38" t="s">
        <v>444</v>
      </c>
      <c r="D2099" s="39">
        <v>47</v>
      </c>
      <c r="E2099" s="11"/>
      <c r="F2099" s="30"/>
    </row>
    <row r="2100" spans="1:6" s="24" customFormat="1" ht="21" x14ac:dyDescent="0.25">
      <c r="A2100" s="36" t="s">
        <v>2737</v>
      </c>
      <c r="B2100" s="37">
        <v>4</v>
      </c>
      <c r="C2100" s="38" t="s">
        <v>444</v>
      </c>
      <c r="D2100" s="39">
        <v>56</v>
      </c>
      <c r="E2100" s="11"/>
      <c r="F2100" s="30"/>
    </row>
    <row r="2101" spans="1:6" s="24" customFormat="1" ht="21" x14ac:dyDescent="0.25">
      <c r="A2101" s="36" t="s">
        <v>2737</v>
      </c>
      <c r="B2101" s="37">
        <v>4</v>
      </c>
      <c r="C2101" s="38" t="s">
        <v>444</v>
      </c>
      <c r="D2101" s="39">
        <v>68</v>
      </c>
      <c r="E2101" s="11"/>
      <c r="F2101" s="30"/>
    </row>
    <row r="2102" spans="1:6" s="24" customFormat="1" ht="21" x14ac:dyDescent="0.25">
      <c r="A2102" s="36" t="s">
        <v>2737</v>
      </c>
      <c r="B2102" s="37">
        <v>4</v>
      </c>
      <c r="C2102" s="38" t="s">
        <v>444</v>
      </c>
      <c r="D2102" s="39">
        <v>36</v>
      </c>
      <c r="E2102" s="11"/>
      <c r="F2102" s="30"/>
    </row>
    <row r="2103" spans="1:6" s="24" customFormat="1" ht="21" x14ac:dyDescent="0.25">
      <c r="A2103" s="36" t="s">
        <v>2737</v>
      </c>
      <c r="B2103" s="37">
        <v>4</v>
      </c>
      <c r="C2103" s="38" t="s">
        <v>444</v>
      </c>
      <c r="D2103" s="39">
        <v>50</v>
      </c>
      <c r="E2103" s="11"/>
      <c r="F2103" s="30"/>
    </row>
    <row r="2104" spans="1:6" s="24" customFormat="1" ht="21" x14ac:dyDescent="0.25">
      <c r="A2104" s="36" t="s">
        <v>2737</v>
      </c>
      <c r="B2104" s="37">
        <v>3</v>
      </c>
      <c r="C2104" s="38" t="s">
        <v>407</v>
      </c>
      <c r="D2104" s="39">
        <v>6</v>
      </c>
      <c r="E2104" s="11"/>
      <c r="F2104" s="30"/>
    </row>
    <row r="2105" spans="1:6" s="24" customFormat="1" ht="21" x14ac:dyDescent="0.25">
      <c r="A2105" s="36" t="s">
        <v>2737</v>
      </c>
      <c r="B2105" s="37">
        <v>4</v>
      </c>
      <c r="C2105" s="38" t="s">
        <v>444</v>
      </c>
      <c r="D2105" s="39">
        <v>15</v>
      </c>
      <c r="E2105" s="11"/>
      <c r="F2105" s="30"/>
    </row>
    <row r="2106" spans="1:6" s="24" customFormat="1" ht="21" x14ac:dyDescent="0.25">
      <c r="A2106" s="36" t="s">
        <v>2737</v>
      </c>
      <c r="B2106" s="37">
        <v>7</v>
      </c>
      <c r="C2106" s="38" t="s">
        <v>280</v>
      </c>
      <c r="D2106" s="39">
        <v>40</v>
      </c>
      <c r="E2106" s="11"/>
      <c r="F2106" s="30"/>
    </row>
    <row r="2107" spans="1:6" s="24" customFormat="1" ht="21" x14ac:dyDescent="0.25">
      <c r="A2107" s="36" t="s">
        <v>2737</v>
      </c>
      <c r="B2107" s="37">
        <v>4</v>
      </c>
      <c r="C2107" s="38" t="s">
        <v>444</v>
      </c>
      <c r="D2107" s="39">
        <v>71</v>
      </c>
      <c r="E2107" s="11"/>
      <c r="F2107" s="30"/>
    </row>
    <row r="2108" spans="1:6" s="24" customFormat="1" ht="21" x14ac:dyDescent="0.25">
      <c r="A2108" s="36" t="s">
        <v>2737</v>
      </c>
      <c r="B2108" s="37">
        <v>4</v>
      </c>
      <c r="C2108" s="38" t="s">
        <v>444</v>
      </c>
      <c r="D2108" s="39">
        <v>113</v>
      </c>
      <c r="E2108" s="11"/>
      <c r="F2108" s="30"/>
    </row>
    <row r="2109" spans="1:6" s="24" customFormat="1" ht="21" x14ac:dyDescent="0.25">
      <c r="A2109" s="36" t="s">
        <v>2737</v>
      </c>
      <c r="B2109" s="37">
        <v>7</v>
      </c>
      <c r="C2109" s="38" t="s">
        <v>2743</v>
      </c>
      <c r="D2109" s="39">
        <v>40</v>
      </c>
      <c r="E2109" s="11"/>
      <c r="F2109" s="30"/>
    </row>
    <row r="2110" spans="1:6" s="24" customFormat="1" ht="21" x14ac:dyDescent="0.25">
      <c r="A2110" s="36" t="s">
        <v>2737</v>
      </c>
      <c r="B2110" s="37">
        <v>4</v>
      </c>
      <c r="C2110" s="38" t="s">
        <v>444</v>
      </c>
      <c r="D2110" s="39">
        <v>51</v>
      </c>
      <c r="E2110" s="11"/>
      <c r="F2110" s="30"/>
    </row>
    <row r="2111" spans="1:6" s="24" customFormat="1" ht="21" x14ac:dyDescent="0.25">
      <c r="A2111" s="36" t="s">
        <v>2737</v>
      </c>
      <c r="B2111" s="37">
        <v>4</v>
      </c>
      <c r="C2111" s="38" t="s">
        <v>444</v>
      </c>
      <c r="D2111" s="39">
        <v>35</v>
      </c>
      <c r="E2111" s="11"/>
      <c r="F2111" s="30"/>
    </row>
    <row r="2112" spans="1:6" s="24" customFormat="1" ht="21" x14ac:dyDescent="0.25">
      <c r="A2112" s="36" t="s">
        <v>2737</v>
      </c>
      <c r="B2112" s="37">
        <v>4</v>
      </c>
      <c r="C2112" s="38" t="s">
        <v>444</v>
      </c>
      <c r="D2112" s="39">
        <v>45</v>
      </c>
      <c r="E2112" s="11"/>
      <c r="F2112" s="30"/>
    </row>
    <row r="2113" spans="1:6" s="24" customFormat="1" ht="21" x14ac:dyDescent="0.25">
      <c r="A2113" s="36" t="s">
        <v>2737</v>
      </c>
      <c r="B2113" s="37">
        <v>4</v>
      </c>
      <c r="C2113" s="38" t="s">
        <v>444</v>
      </c>
      <c r="D2113" s="39">
        <v>27</v>
      </c>
      <c r="E2113" s="11"/>
      <c r="F2113" s="30"/>
    </row>
    <row r="2114" spans="1:6" s="24" customFormat="1" ht="21" x14ac:dyDescent="0.25">
      <c r="A2114" s="36" t="s">
        <v>2737</v>
      </c>
      <c r="B2114" s="37">
        <v>4</v>
      </c>
      <c r="C2114" s="38" t="s">
        <v>444</v>
      </c>
      <c r="D2114" s="39">
        <v>19</v>
      </c>
      <c r="E2114" s="11"/>
      <c r="F2114" s="30"/>
    </row>
    <row r="2115" spans="1:6" s="24" customFormat="1" ht="21" x14ac:dyDescent="0.25">
      <c r="A2115" s="36" t="s">
        <v>2737</v>
      </c>
      <c r="B2115" s="37">
        <v>4</v>
      </c>
      <c r="C2115" s="38" t="s">
        <v>444</v>
      </c>
      <c r="D2115" s="39">
        <v>22</v>
      </c>
      <c r="E2115" s="11"/>
      <c r="F2115" s="30"/>
    </row>
    <row r="2116" spans="1:6" s="24" customFormat="1" ht="21" x14ac:dyDescent="0.25">
      <c r="A2116" s="36" t="s">
        <v>2737</v>
      </c>
      <c r="B2116" s="37">
        <v>4</v>
      </c>
      <c r="C2116" s="38" t="s">
        <v>444</v>
      </c>
      <c r="D2116" s="39">
        <v>24</v>
      </c>
      <c r="E2116" s="11"/>
      <c r="F2116" s="30"/>
    </row>
    <row r="2117" spans="1:6" s="24" customFormat="1" ht="21" x14ac:dyDescent="0.25">
      <c r="A2117" s="36" t="s">
        <v>2737</v>
      </c>
      <c r="B2117" s="37">
        <v>4</v>
      </c>
      <c r="C2117" s="38" t="s">
        <v>444</v>
      </c>
      <c r="D2117" s="39">
        <v>25</v>
      </c>
      <c r="E2117" s="11"/>
      <c r="F2117" s="30"/>
    </row>
    <row r="2118" spans="1:6" s="24" customFormat="1" ht="21" x14ac:dyDescent="0.25">
      <c r="A2118" s="36" t="s">
        <v>2737</v>
      </c>
      <c r="B2118" s="37">
        <v>4</v>
      </c>
      <c r="C2118" s="38" t="s">
        <v>444</v>
      </c>
      <c r="D2118" s="39">
        <v>40</v>
      </c>
      <c r="E2118" s="11"/>
      <c r="F2118" s="30"/>
    </row>
    <row r="2119" spans="1:6" s="24" customFormat="1" ht="21" x14ac:dyDescent="0.25">
      <c r="A2119" s="36" t="s">
        <v>2737</v>
      </c>
      <c r="B2119" s="37">
        <v>4</v>
      </c>
      <c r="C2119" s="38" t="s">
        <v>444</v>
      </c>
      <c r="D2119" s="39">
        <v>154</v>
      </c>
      <c r="E2119" s="11"/>
      <c r="F2119" s="30"/>
    </row>
    <row r="2120" spans="1:6" s="24" customFormat="1" ht="21" x14ac:dyDescent="0.25">
      <c r="A2120" s="36" t="s">
        <v>2737</v>
      </c>
      <c r="B2120" s="37">
        <v>4</v>
      </c>
      <c r="C2120" s="38" t="s">
        <v>444</v>
      </c>
      <c r="D2120" s="39">
        <v>92</v>
      </c>
      <c r="E2120" s="11"/>
      <c r="F2120" s="30"/>
    </row>
    <row r="2121" spans="1:6" s="24" customFormat="1" ht="21" x14ac:dyDescent="0.25">
      <c r="A2121" s="36" t="s">
        <v>2737</v>
      </c>
      <c r="B2121" s="37">
        <v>4</v>
      </c>
      <c r="C2121" s="38" t="s">
        <v>444</v>
      </c>
      <c r="D2121" s="39">
        <v>37</v>
      </c>
      <c r="E2121" s="11"/>
      <c r="F2121" s="30"/>
    </row>
    <row r="2122" spans="1:6" s="24" customFormat="1" ht="21" x14ac:dyDescent="0.25">
      <c r="A2122" s="36" t="s">
        <v>2737</v>
      </c>
      <c r="B2122" s="37">
        <v>4</v>
      </c>
      <c r="C2122" s="38" t="s">
        <v>444</v>
      </c>
      <c r="D2122" s="39">
        <f>27-1</f>
        <v>26</v>
      </c>
      <c r="E2122" s="11"/>
      <c r="F2122" s="30"/>
    </row>
    <row r="2123" spans="1:6" s="24" customFormat="1" ht="105" x14ac:dyDescent="0.25">
      <c r="A2123" s="36" t="s">
        <v>2744</v>
      </c>
      <c r="B2123" s="37">
        <v>4</v>
      </c>
      <c r="C2123" s="38" t="s">
        <v>2745</v>
      </c>
      <c r="D2123" s="39">
        <v>86</v>
      </c>
      <c r="E2123" s="11"/>
      <c r="F2123" s="30"/>
    </row>
    <row r="2124" spans="1:6" s="24" customFormat="1" ht="126" x14ac:dyDescent="0.25">
      <c r="A2124" s="36" t="s">
        <v>2746</v>
      </c>
      <c r="B2124" s="37">
        <v>4</v>
      </c>
      <c r="C2124" s="38" t="s">
        <v>2747</v>
      </c>
      <c r="D2124" s="39">
        <v>64</v>
      </c>
      <c r="E2124" s="11"/>
      <c r="F2124" s="30"/>
    </row>
    <row r="2125" spans="1:6" s="24" customFormat="1" ht="84" x14ac:dyDescent="0.25">
      <c r="A2125" s="36" t="s">
        <v>2748</v>
      </c>
      <c r="B2125" s="37" t="s">
        <v>2749</v>
      </c>
      <c r="C2125" s="38" t="s">
        <v>2750</v>
      </c>
      <c r="D2125" s="39">
        <v>52</v>
      </c>
      <c r="E2125" s="11"/>
      <c r="F2125" s="30"/>
    </row>
    <row r="2126" spans="1:6" s="24" customFormat="1" ht="84" x14ac:dyDescent="0.25">
      <c r="A2126" s="36" t="s">
        <v>2751</v>
      </c>
      <c r="B2126" s="37">
        <v>4</v>
      </c>
      <c r="C2126" s="38" t="s">
        <v>2752</v>
      </c>
      <c r="D2126" s="39">
        <v>64</v>
      </c>
      <c r="E2126" s="11"/>
      <c r="F2126" s="30"/>
    </row>
    <row r="2127" spans="1:6" s="24" customFormat="1" ht="63" x14ac:dyDescent="0.25">
      <c r="A2127" s="36" t="s">
        <v>2753</v>
      </c>
      <c r="B2127" s="37">
        <v>4</v>
      </c>
      <c r="C2127" s="38" t="s">
        <v>2754</v>
      </c>
      <c r="D2127" s="39">
        <v>60</v>
      </c>
      <c r="E2127" s="11"/>
      <c r="F2127" s="30"/>
    </row>
    <row r="2128" spans="1:6" s="24" customFormat="1" ht="63" x14ac:dyDescent="0.25">
      <c r="A2128" s="36" t="s">
        <v>2755</v>
      </c>
      <c r="B2128" s="37">
        <v>4</v>
      </c>
      <c r="C2128" s="38" t="s">
        <v>2756</v>
      </c>
      <c r="D2128" s="39">
        <v>18</v>
      </c>
      <c r="E2128" s="11"/>
      <c r="F2128" s="30"/>
    </row>
    <row r="2129" spans="1:6" s="24" customFormat="1" ht="84" x14ac:dyDescent="0.25">
      <c r="A2129" s="36" t="s">
        <v>2757</v>
      </c>
      <c r="B2129" s="37">
        <v>4</v>
      </c>
      <c r="C2129" s="38" t="s">
        <v>2758</v>
      </c>
      <c r="D2129" s="39">
        <v>71</v>
      </c>
      <c r="E2129" s="11"/>
      <c r="F2129" s="30"/>
    </row>
    <row r="2130" spans="1:6" s="24" customFormat="1" ht="63" x14ac:dyDescent="0.25">
      <c r="A2130" s="36" t="s">
        <v>2759</v>
      </c>
      <c r="B2130" s="37">
        <v>4</v>
      </c>
      <c r="C2130" s="38" t="s">
        <v>2760</v>
      </c>
      <c r="D2130" s="39">
        <v>47</v>
      </c>
      <c r="E2130" s="11"/>
      <c r="F2130" s="30"/>
    </row>
    <row r="2131" spans="1:6" s="24" customFormat="1" ht="84" x14ac:dyDescent="0.25">
      <c r="A2131" s="36" t="s">
        <v>2761</v>
      </c>
      <c r="B2131" s="37">
        <v>4</v>
      </c>
      <c r="C2131" s="38" t="s">
        <v>2762</v>
      </c>
      <c r="D2131" s="39">
        <v>50</v>
      </c>
      <c r="E2131" s="11"/>
      <c r="F2131" s="30"/>
    </row>
    <row r="2132" spans="1:6" s="24" customFormat="1" ht="84" x14ac:dyDescent="0.25">
      <c r="A2132" s="36" t="s">
        <v>2763</v>
      </c>
      <c r="B2132" s="37">
        <v>4</v>
      </c>
      <c r="C2132" s="38" t="s">
        <v>2762</v>
      </c>
      <c r="D2132" s="39">
        <v>72</v>
      </c>
      <c r="E2132" s="11"/>
      <c r="F2132" s="30"/>
    </row>
    <row r="2133" spans="1:6" s="24" customFormat="1" ht="84" x14ac:dyDescent="0.25">
      <c r="A2133" s="36" t="s">
        <v>2764</v>
      </c>
      <c r="B2133" s="37">
        <v>4</v>
      </c>
      <c r="C2133" s="38" t="s">
        <v>2765</v>
      </c>
      <c r="D2133" s="39">
        <v>120</v>
      </c>
      <c r="E2133" s="11"/>
      <c r="F2133" s="30"/>
    </row>
    <row r="2134" spans="1:6" s="24" customFormat="1" ht="84" x14ac:dyDescent="0.25">
      <c r="A2134" s="36" t="s">
        <v>2766</v>
      </c>
      <c r="B2134" s="37">
        <v>4</v>
      </c>
      <c r="C2134" s="38" t="s">
        <v>2765</v>
      </c>
      <c r="D2134" s="39">
        <v>28</v>
      </c>
      <c r="E2134" s="11"/>
      <c r="F2134" s="30"/>
    </row>
    <row r="2135" spans="1:6" s="24" customFormat="1" ht="84" x14ac:dyDescent="0.25">
      <c r="A2135" s="36" t="s">
        <v>2766</v>
      </c>
      <c r="B2135" s="37">
        <v>4</v>
      </c>
      <c r="C2135" s="38" t="s">
        <v>2765</v>
      </c>
      <c r="D2135" s="39">
        <v>32</v>
      </c>
      <c r="E2135" s="11"/>
      <c r="F2135" s="30"/>
    </row>
    <row r="2136" spans="1:6" s="24" customFormat="1" ht="84" x14ac:dyDescent="0.25">
      <c r="A2136" s="36" t="s">
        <v>2767</v>
      </c>
      <c r="B2136" s="37">
        <v>4</v>
      </c>
      <c r="C2136" s="38" t="s">
        <v>2768</v>
      </c>
      <c r="D2136" s="39">
        <v>134</v>
      </c>
      <c r="E2136" s="11"/>
      <c r="F2136" s="30"/>
    </row>
    <row r="2137" spans="1:6" s="24" customFormat="1" ht="84" x14ac:dyDescent="0.25">
      <c r="A2137" s="36" t="s">
        <v>2769</v>
      </c>
      <c r="B2137" s="37">
        <v>4</v>
      </c>
      <c r="C2137" s="38" t="s">
        <v>2770</v>
      </c>
      <c r="D2137" s="39">
        <v>127</v>
      </c>
      <c r="E2137" s="11"/>
      <c r="F2137" s="30"/>
    </row>
    <row r="2138" spans="1:6" s="24" customFormat="1" ht="42" x14ac:dyDescent="0.25">
      <c r="A2138" s="36" t="s">
        <v>2771</v>
      </c>
      <c r="B2138" s="37">
        <v>4</v>
      </c>
      <c r="C2138" s="38" t="s">
        <v>2770</v>
      </c>
      <c r="D2138" s="39">
        <v>79</v>
      </c>
      <c r="E2138" s="11"/>
      <c r="F2138" s="30"/>
    </row>
    <row r="2139" spans="1:6" s="24" customFormat="1" ht="63" x14ac:dyDescent="0.25">
      <c r="A2139" s="36" t="s">
        <v>2772</v>
      </c>
      <c r="B2139" s="37">
        <v>4</v>
      </c>
      <c r="C2139" s="38" t="s">
        <v>2773</v>
      </c>
      <c r="D2139" s="39">
        <v>5</v>
      </c>
      <c r="E2139" s="11"/>
      <c r="F2139" s="30"/>
    </row>
    <row r="2140" spans="1:6" s="24" customFormat="1" ht="63" x14ac:dyDescent="0.25">
      <c r="A2140" s="36" t="s">
        <v>2774</v>
      </c>
      <c r="B2140" s="37">
        <v>4</v>
      </c>
      <c r="C2140" s="38" t="s">
        <v>2775</v>
      </c>
      <c r="D2140" s="39">
        <v>150</v>
      </c>
      <c r="E2140" s="11"/>
      <c r="F2140" s="30"/>
    </row>
    <row r="2141" spans="1:6" s="24" customFormat="1" ht="63" x14ac:dyDescent="0.25">
      <c r="A2141" s="36" t="s">
        <v>2776</v>
      </c>
      <c r="B2141" s="37">
        <v>4</v>
      </c>
      <c r="C2141" s="38" t="s">
        <v>2777</v>
      </c>
      <c r="D2141" s="39">
        <v>100</v>
      </c>
      <c r="E2141" s="11"/>
      <c r="F2141" s="30"/>
    </row>
    <row r="2142" spans="1:6" s="24" customFormat="1" ht="63" x14ac:dyDescent="0.25">
      <c r="A2142" s="36" t="s">
        <v>2778</v>
      </c>
      <c r="B2142" s="37">
        <v>4</v>
      </c>
      <c r="C2142" s="38" t="s">
        <v>2779</v>
      </c>
      <c r="D2142" s="39">
        <v>134</v>
      </c>
      <c r="E2142" s="11"/>
      <c r="F2142" s="30"/>
    </row>
    <row r="2143" spans="1:6" s="24" customFormat="1" ht="63" x14ac:dyDescent="0.25">
      <c r="A2143" s="36" t="s">
        <v>2780</v>
      </c>
      <c r="B2143" s="37">
        <v>4</v>
      </c>
      <c r="C2143" s="38" t="s">
        <v>2781</v>
      </c>
      <c r="D2143" s="39">
        <v>98</v>
      </c>
      <c r="E2143" s="11"/>
      <c r="F2143" s="30"/>
    </row>
    <row r="2144" spans="1:6" s="24" customFormat="1" ht="63" x14ac:dyDescent="0.25">
      <c r="A2144" s="36" t="s">
        <v>2782</v>
      </c>
      <c r="B2144" s="37">
        <v>4</v>
      </c>
      <c r="C2144" s="38" t="s">
        <v>2783</v>
      </c>
      <c r="D2144" s="39">
        <v>117</v>
      </c>
      <c r="E2144" s="11"/>
      <c r="F2144" s="30"/>
    </row>
    <row r="2145" spans="1:6" s="24" customFormat="1" ht="63" x14ac:dyDescent="0.25">
      <c r="A2145" s="36" t="s">
        <v>2784</v>
      </c>
      <c r="B2145" s="37">
        <v>4</v>
      </c>
      <c r="C2145" s="38" t="s">
        <v>2785</v>
      </c>
      <c r="D2145" s="39">
        <v>75</v>
      </c>
      <c r="E2145" s="11"/>
      <c r="F2145" s="30"/>
    </row>
    <row r="2146" spans="1:6" s="24" customFormat="1" ht="63" x14ac:dyDescent="0.25">
      <c r="A2146" s="36" t="s">
        <v>2786</v>
      </c>
      <c r="B2146" s="37">
        <v>4</v>
      </c>
      <c r="C2146" s="38" t="s">
        <v>2787</v>
      </c>
      <c r="D2146" s="39">
        <v>112</v>
      </c>
      <c r="E2146" s="11"/>
      <c r="F2146" s="30"/>
    </row>
    <row r="2147" spans="1:6" s="24" customFormat="1" ht="63" x14ac:dyDescent="0.25">
      <c r="A2147" s="36" t="s">
        <v>2788</v>
      </c>
      <c r="B2147" s="37">
        <v>4</v>
      </c>
      <c r="C2147" s="38" t="s">
        <v>2789</v>
      </c>
      <c r="D2147" s="39">
        <v>52</v>
      </c>
      <c r="E2147" s="11"/>
      <c r="F2147" s="30"/>
    </row>
    <row r="2148" spans="1:6" s="24" customFormat="1" ht="84" x14ac:dyDescent="0.25">
      <c r="A2148" s="36" t="s">
        <v>2790</v>
      </c>
      <c r="B2148" s="37">
        <v>4</v>
      </c>
      <c r="C2148" s="38" t="s">
        <v>2791</v>
      </c>
      <c r="D2148" s="39">
        <v>32</v>
      </c>
      <c r="E2148" s="11"/>
      <c r="F2148" s="30"/>
    </row>
    <row r="2149" spans="1:6" s="24" customFormat="1" ht="42" x14ac:dyDescent="0.25">
      <c r="A2149" s="36" t="s">
        <v>2792</v>
      </c>
      <c r="B2149" s="37">
        <v>4</v>
      </c>
      <c r="C2149" s="38" t="s">
        <v>2793</v>
      </c>
      <c r="D2149" s="39">
        <v>45</v>
      </c>
      <c r="E2149" s="11"/>
      <c r="F2149" s="30"/>
    </row>
    <row r="2150" spans="1:6" s="24" customFormat="1" ht="42" x14ac:dyDescent="0.25">
      <c r="A2150" s="36" t="s">
        <v>2792</v>
      </c>
      <c r="B2150" s="37">
        <v>4</v>
      </c>
      <c r="C2150" s="38" t="s">
        <v>2794</v>
      </c>
      <c r="D2150" s="39">
        <v>45</v>
      </c>
      <c r="E2150" s="11"/>
      <c r="F2150" s="30"/>
    </row>
    <row r="2151" spans="1:6" s="24" customFormat="1" ht="63" x14ac:dyDescent="0.25">
      <c r="A2151" s="36" t="s">
        <v>2795</v>
      </c>
      <c r="B2151" s="37">
        <v>7</v>
      </c>
      <c r="C2151" s="38" t="s">
        <v>681</v>
      </c>
      <c r="D2151" s="39">
        <v>38</v>
      </c>
      <c r="E2151" s="11"/>
      <c r="F2151" s="30"/>
    </row>
    <row r="2152" spans="1:6" s="24" customFormat="1" ht="63" x14ac:dyDescent="0.25">
      <c r="A2152" s="36" t="s">
        <v>2795</v>
      </c>
      <c r="B2152" s="37">
        <v>7</v>
      </c>
      <c r="C2152" s="38" t="s">
        <v>681</v>
      </c>
      <c r="D2152" s="39">
        <v>38</v>
      </c>
      <c r="E2152" s="11"/>
      <c r="F2152" s="30"/>
    </row>
    <row r="2153" spans="1:6" s="24" customFormat="1" ht="84" x14ac:dyDescent="0.25">
      <c r="A2153" s="36" t="s">
        <v>2796</v>
      </c>
      <c r="B2153" s="37">
        <v>4</v>
      </c>
      <c r="C2153" s="38" t="s">
        <v>2797</v>
      </c>
      <c r="D2153" s="39">
        <v>10</v>
      </c>
      <c r="E2153" s="11"/>
      <c r="F2153" s="30"/>
    </row>
    <row r="2154" spans="1:6" s="24" customFormat="1" ht="63" x14ac:dyDescent="0.25">
      <c r="A2154" s="36" t="s">
        <v>2798</v>
      </c>
      <c r="B2154" s="37">
        <v>4</v>
      </c>
      <c r="C2154" s="38" t="s">
        <v>2799</v>
      </c>
      <c r="D2154" s="39">
        <v>120</v>
      </c>
      <c r="E2154" s="11"/>
      <c r="F2154" s="30"/>
    </row>
    <row r="2155" spans="1:6" s="24" customFormat="1" ht="63" x14ac:dyDescent="0.25">
      <c r="A2155" s="36" t="s">
        <v>2800</v>
      </c>
      <c r="B2155" s="37">
        <v>4</v>
      </c>
      <c r="C2155" s="38" t="s">
        <v>2801</v>
      </c>
      <c r="D2155" s="39">
        <v>57</v>
      </c>
      <c r="E2155" s="11"/>
      <c r="F2155" s="30"/>
    </row>
    <row r="2156" spans="1:6" s="24" customFormat="1" ht="63" x14ac:dyDescent="0.25">
      <c r="A2156" s="36" t="s">
        <v>2802</v>
      </c>
      <c r="B2156" s="37">
        <v>4</v>
      </c>
      <c r="C2156" s="38" t="s">
        <v>2803</v>
      </c>
      <c r="D2156" s="39">
        <v>100</v>
      </c>
      <c r="E2156" s="11"/>
      <c r="F2156" s="30"/>
    </row>
    <row r="2157" spans="1:6" s="24" customFormat="1" ht="84" x14ac:dyDescent="0.25">
      <c r="A2157" s="36" t="s">
        <v>2804</v>
      </c>
      <c r="B2157" s="37">
        <v>4</v>
      </c>
      <c r="C2157" s="38" t="s">
        <v>2805</v>
      </c>
      <c r="D2157" s="39">
        <v>54</v>
      </c>
      <c r="E2157" s="11"/>
      <c r="F2157" s="30"/>
    </row>
    <row r="2158" spans="1:6" s="24" customFormat="1" ht="63" x14ac:dyDescent="0.25">
      <c r="A2158" s="36" t="s">
        <v>2806</v>
      </c>
      <c r="B2158" s="37">
        <v>4</v>
      </c>
      <c r="C2158" s="38" t="s">
        <v>2807</v>
      </c>
      <c r="D2158" s="39">
        <v>77</v>
      </c>
      <c r="E2158" s="11"/>
      <c r="F2158" s="30"/>
    </row>
    <row r="2159" spans="1:6" s="24" customFormat="1" ht="42" x14ac:dyDescent="0.25">
      <c r="A2159" s="36" t="s">
        <v>2808</v>
      </c>
      <c r="B2159" s="37">
        <v>4</v>
      </c>
      <c r="C2159" s="38" t="s">
        <v>2809</v>
      </c>
      <c r="D2159" s="39">
        <v>92</v>
      </c>
      <c r="E2159" s="11"/>
      <c r="F2159" s="30"/>
    </row>
    <row r="2160" spans="1:6" s="24" customFormat="1" ht="105" x14ac:dyDescent="0.25">
      <c r="A2160" s="36" t="s">
        <v>2810</v>
      </c>
      <c r="B2160" s="37">
        <v>4</v>
      </c>
      <c r="C2160" s="38" t="s">
        <v>2811</v>
      </c>
      <c r="D2160" s="39">
        <v>70</v>
      </c>
      <c r="E2160" s="11"/>
      <c r="F2160" s="30"/>
    </row>
    <row r="2161" spans="1:6" s="24" customFormat="1" ht="63" x14ac:dyDescent="0.25">
      <c r="A2161" s="36" t="s">
        <v>2812</v>
      </c>
      <c r="B2161" s="37">
        <v>4</v>
      </c>
      <c r="C2161" s="38" t="s">
        <v>2813</v>
      </c>
      <c r="D2161" s="39">
        <v>52</v>
      </c>
      <c r="E2161" s="11"/>
      <c r="F2161" s="30"/>
    </row>
    <row r="2162" spans="1:6" s="24" customFormat="1" ht="63" x14ac:dyDescent="0.25">
      <c r="A2162" s="36" t="s">
        <v>2814</v>
      </c>
      <c r="B2162" s="37">
        <v>4</v>
      </c>
      <c r="C2162" s="38" t="s">
        <v>2815</v>
      </c>
      <c r="D2162" s="39">
        <v>80</v>
      </c>
      <c r="E2162" s="11"/>
      <c r="F2162" s="30"/>
    </row>
    <row r="2163" spans="1:6" s="24" customFormat="1" ht="63" x14ac:dyDescent="0.25">
      <c r="A2163" s="36" t="s">
        <v>2816</v>
      </c>
      <c r="B2163" s="37">
        <v>4</v>
      </c>
      <c r="C2163" s="38" t="s">
        <v>2817</v>
      </c>
      <c r="D2163" s="39">
        <v>160</v>
      </c>
      <c r="E2163" s="11"/>
      <c r="F2163" s="30"/>
    </row>
    <row r="2164" spans="1:6" s="24" customFormat="1" ht="42" x14ac:dyDescent="0.25">
      <c r="A2164" s="36" t="s">
        <v>2818</v>
      </c>
      <c r="B2164" s="37">
        <v>4</v>
      </c>
      <c r="C2164" s="38" t="s">
        <v>2775</v>
      </c>
      <c r="D2164" s="39">
        <v>129</v>
      </c>
      <c r="E2164" s="11"/>
      <c r="F2164" s="30"/>
    </row>
    <row r="2165" spans="1:6" s="24" customFormat="1" ht="147" x14ac:dyDescent="0.25">
      <c r="A2165" s="36" t="s">
        <v>2819</v>
      </c>
      <c r="B2165" s="37">
        <v>4</v>
      </c>
      <c r="C2165" s="38" t="s">
        <v>2820</v>
      </c>
      <c r="D2165" s="39">
        <v>115</v>
      </c>
      <c r="E2165" s="11"/>
      <c r="F2165" s="30"/>
    </row>
    <row r="2166" spans="1:6" s="24" customFormat="1" ht="63" x14ac:dyDescent="0.25">
      <c r="A2166" s="36" t="s">
        <v>2821</v>
      </c>
      <c r="B2166" s="37">
        <v>4</v>
      </c>
      <c r="C2166" s="38" t="s">
        <v>2822</v>
      </c>
      <c r="D2166" s="39">
        <v>190</v>
      </c>
      <c r="E2166" s="11"/>
      <c r="F2166" s="30"/>
    </row>
    <row r="2167" spans="1:6" s="24" customFormat="1" ht="63" x14ac:dyDescent="0.25">
      <c r="A2167" s="36" t="s">
        <v>2821</v>
      </c>
      <c r="B2167" s="37">
        <v>4</v>
      </c>
      <c r="C2167" s="38" t="s">
        <v>2823</v>
      </c>
      <c r="D2167" s="39">
        <v>114</v>
      </c>
      <c r="E2167" s="11"/>
      <c r="F2167" s="30"/>
    </row>
    <row r="2168" spans="1:6" s="24" customFormat="1" ht="84" x14ac:dyDescent="0.25">
      <c r="A2168" s="36" t="s">
        <v>2824</v>
      </c>
      <c r="B2168" s="37">
        <v>4</v>
      </c>
      <c r="C2168" s="38" t="s">
        <v>2825</v>
      </c>
      <c r="D2168" s="39">
        <v>90</v>
      </c>
      <c r="E2168" s="11"/>
      <c r="F2168" s="30"/>
    </row>
    <row r="2169" spans="1:6" s="24" customFormat="1" ht="63" x14ac:dyDescent="0.25">
      <c r="A2169" s="36" t="s">
        <v>2826</v>
      </c>
      <c r="B2169" s="37">
        <v>4</v>
      </c>
      <c r="C2169" s="38" t="s">
        <v>2827</v>
      </c>
      <c r="D2169" s="39">
        <v>240</v>
      </c>
      <c r="E2169" s="11"/>
      <c r="F2169" s="30"/>
    </row>
    <row r="2170" spans="1:6" s="24" customFormat="1" ht="126" x14ac:dyDescent="0.25">
      <c r="A2170" s="36" t="s">
        <v>2828</v>
      </c>
      <c r="B2170" s="37">
        <v>4</v>
      </c>
      <c r="C2170" s="38" t="s">
        <v>2829</v>
      </c>
      <c r="D2170" s="39">
        <v>120</v>
      </c>
      <c r="E2170" s="11"/>
      <c r="F2170" s="30"/>
    </row>
    <row r="2171" spans="1:6" s="24" customFormat="1" ht="84" x14ac:dyDescent="0.25">
      <c r="A2171" s="36" t="s">
        <v>2830</v>
      </c>
      <c r="B2171" s="37">
        <v>4</v>
      </c>
      <c r="C2171" s="38" t="s">
        <v>2831</v>
      </c>
      <c r="D2171" s="39">
        <v>109</v>
      </c>
      <c r="E2171" s="11"/>
      <c r="F2171" s="30"/>
    </row>
    <row r="2172" spans="1:6" s="24" customFormat="1" ht="63" x14ac:dyDescent="0.25">
      <c r="A2172" s="36" t="s">
        <v>2832</v>
      </c>
      <c r="B2172" s="37">
        <v>4</v>
      </c>
      <c r="C2172" s="38" t="s">
        <v>2833</v>
      </c>
      <c r="D2172" s="39">
        <v>75</v>
      </c>
      <c r="E2172" s="11"/>
      <c r="F2172" s="30"/>
    </row>
    <row r="2173" spans="1:6" s="24" customFormat="1" ht="126" x14ac:dyDescent="0.25">
      <c r="A2173" s="36" t="s">
        <v>2828</v>
      </c>
      <c r="B2173" s="37">
        <v>4</v>
      </c>
      <c r="C2173" s="38" t="s">
        <v>2834</v>
      </c>
      <c r="D2173" s="39">
        <v>30</v>
      </c>
      <c r="E2173" s="11"/>
      <c r="F2173" s="30"/>
    </row>
    <row r="2174" spans="1:6" s="24" customFormat="1" ht="63" x14ac:dyDescent="0.25">
      <c r="A2174" s="36" t="s">
        <v>2821</v>
      </c>
      <c r="B2174" s="37">
        <v>4</v>
      </c>
      <c r="C2174" s="38" t="s">
        <v>2835</v>
      </c>
      <c r="D2174" s="39">
        <v>58</v>
      </c>
      <c r="E2174" s="11"/>
      <c r="F2174" s="30"/>
    </row>
    <row r="2175" spans="1:6" s="24" customFormat="1" ht="84" x14ac:dyDescent="0.25">
      <c r="A2175" s="36" t="s">
        <v>2824</v>
      </c>
      <c r="B2175" s="37">
        <v>4</v>
      </c>
      <c r="C2175" s="38" t="s">
        <v>2835</v>
      </c>
      <c r="D2175" s="39">
        <v>105</v>
      </c>
      <c r="E2175" s="11"/>
      <c r="F2175" s="30"/>
    </row>
    <row r="2176" spans="1:6" s="24" customFormat="1" ht="63" x14ac:dyDescent="0.25">
      <c r="A2176" s="36" t="s">
        <v>2836</v>
      </c>
      <c r="B2176" s="37">
        <v>4</v>
      </c>
      <c r="C2176" s="38" t="s">
        <v>2837</v>
      </c>
      <c r="D2176" s="39">
        <v>213</v>
      </c>
      <c r="E2176" s="11"/>
      <c r="F2176" s="30"/>
    </row>
    <row r="2177" spans="1:6" s="24" customFormat="1" ht="84" x14ac:dyDescent="0.25">
      <c r="A2177" s="36" t="s">
        <v>2838</v>
      </c>
      <c r="B2177" s="37">
        <v>4</v>
      </c>
      <c r="C2177" s="38" t="s">
        <v>2839</v>
      </c>
      <c r="D2177" s="39">
        <v>82</v>
      </c>
      <c r="E2177" s="11"/>
      <c r="F2177" s="30"/>
    </row>
    <row r="2178" spans="1:6" s="24" customFormat="1" ht="42" x14ac:dyDescent="0.25">
      <c r="A2178" s="36" t="s">
        <v>2840</v>
      </c>
      <c r="B2178" s="37">
        <v>4</v>
      </c>
      <c r="C2178" s="38" t="s">
        <v>2841</v>
      </c>
      <c r="D2178" s="39">
        <v>142</v>
      </c>
      <c r="E2178" s="11"/>
      <c r="F2178" s="30"/>
    </row>
    <row r="2179" spans="1:6" s="24" customFormat="1" ht="147" x14ac:dyDescent="0.25">
      <c r="A2179" s="36" t="s">
        <v>2842</v>
      </c>
      <c r="B2179" s="37">
        <v>4</v>
      </c>
      <c r="C2179" s="38" t="s">
        <v>2843</v>
      </c>
      <c r="D2179" s="39">
        <v>55</v>
      </c>
      <c r="E2179" s="11"/>
      <c r="F2179" s="30"/>
    </row>
    <row r="2180" spans="1:6" s="24" customFormat="1" ht="63" x14ac:dyDescent="0.25">
      <c r="A2180" s="36" t="s">
        <v>2844</v>
      </c>
      <c r="B2180" s="37">
        <v>4</v>
      </c>
      <c r="C2180" s="38" t="s">
        <v>2845</v>
      </c>
      <c r="D2180" s="39">
        <v>50</v>
      </c>
      <c r="E2180" s="11"/>
      <c r="F2180" s="30"/>
    </row>
    <row r="2181" spans="1:6" s="24" customFormat="1" ht="42" x14ac:dyDescent="0.25">
      <c r="A2181" s="36" t="s">
        <v>2846</v>
      </c>
      <c r="B2181" s="37">
        <v>4</v>
      </c>
      <c r="C2181" s="38" t="s">
        <v>2847</v>
      </c>
      <c r="D2181" s="39">
        <v>90</v>
      </c>
      <c r="E2181" s="11"/>
      <c r="F2181" s="30"/>
    </row>
    <row r="2182" spans="1:6" s="24" customFormat="1" ht="42" x14ac:dyDescent="0.25">
      <c r="A2182" s="36" t="s">
        <v>2846</v>
      </c>
      <c r="B2182" s="37">
        <v>4</v>
      </c>
      <c r="C2182" s="38" t="s">
        <v>2847</v>
      </c>
      <c r="D2182" s="39">
        <v>90</v>
      </c>
      <c r="E2182" s="11"/>
      <c r="F2182" s="30"/>
    </row>
    <row r="2183" spans="1:6" s="24" customFormat="1" ht="42" x14ac:dyDescent="0.25">
      <c r="A2183" s="36" t="s">
        <v>2848</v>
      </c>
      <c r="B2183" s="37">
        <v>4</v>
      </c>
      <c r="C2183" s="38" t="s">
        <v>2847</v>
      </c>
      <c r="D2183" s="39">
        <v>75</v>
      </c>
      <c r="E2183" s="11"/>
      <c r="F2183" s="30"/>
    </row>
    <row r="2184" spans="1:6" s="24" customFormat="1" ht="42" x14ac:dyDescent="0.25">
      <c r="A2184" s="36" t="s">
        <v>2848</v>
      </c>
      <c r="B2184" s="37">
        <v>4</v>
      </c>
      <c r="C2184" s="38" t="s">
        <v>2847</v>
      </c>
      <c r="D2184" s="39">
        <v>75</v>
      </c>
      <c r="E2184" s="11"/>
      <c r="F2184" s="30"/>
    </row>
    <row r="2185" spans="1:6" s="24" customFormat="1" ht="126" x14ac:dyDescent="0.25">
      <c r="A2185" s="36" t="s">
        <v>2849</v>
      </c>
      <c r="B2185" s="37">
        <v>4</v>
      </c>
      <c r="C2185" s="38" t="s">
        <v>2850</v>
      </c>
      <c r="D2185" s="39">
        <v>129</v>
      </c>
      <c r="E2185" s="11"/>
      <c r="F2185" s="30"/>
    </row>
    <row r="2186" spans="1:6" s="24" customFormat="1" ht="63" x14ac:dyDescent="0.25">
      <c r="A2186" s="36" t="s">
        <v>2851</v>
      </c>
      <c r="B2186" s="37">
        <v>4</v>
      </c>
      <c r="C2186" s="38" t="s">
        <v>2852</v>
      </c>
      <c r="D2186" s="39">
        <v>100</v>
      </c>
      <c r="E2186" s="11"/>
      <c r="F2186" s="30"/>
    </row>
    <row r="2187" spans="1:6" s="24" customFormat="1" ht="42" x14ac:dyDescent="0.25">
      <c r="A2187" s="36" t="s">
        <v>2853</v>
      </c>
      <c r="B2187" s="37">
        <v>4</v>
      </c>
      <c r="C2187" s="38" t="s">
        <v>2854</v>
      </c>
      <c r="D2187" s="39">
        <v>22</v>
      </c>
      <c r="E2187" s="11"/>
      <c r="F2187" s="30"/>
    </row>
    <row r="2188" spans="1:6" s="24" customFormat="1" ht="42" x14ac:dyDescent="0.25">
      <c r="A2188" s="36" t="s">
        <v>2855</v>
      </c>
      <c r="B2188" s="37">
        <v>4</v>
      </c>
      <c r="C2188" s="38" t="s">
        <v>2856</v>
      </c>
      <c r="D2188" s="39">
        <v>147</v>
      </c>
      <c r="E2188" s="11"/>
      <c r="F2188" s="30"/>
    </row>
    <row r="2189" spans="1:6" s="24" customFormat="1" ht="84" x14ac:dyDescent="0.25">
      <c r="A2189" s="36" t="s">
        <v>2857</v>
      </c>
      <c r="B2189" s="37">
        <v>4</v>
      </c>
      <c r="C2189" s="38" t="s">
        <v>2858</v>
      </c>
      <c r="D2189" s="39">
        <v>100</v>
      </c>
      <c r="E2189" s="11"/>
      <c r="F2189" s="30"/>
    </row>
    <row r="2190" spans="1:6" s="24" customFormat="1" ht="63" x14ac:dyDescent="0.25">
      <c r="A2190" s="36" t="s">
        <v>2859</v>
      </c>
      <c r="B2190" s="37">
        <v>4</v>
      </c>
      <c r="C2190" s="38" t="s">
        <v>2860</v>
      </c>
      <c r="D2190" s="39">
        <v>110</v>
      </c>
      <c r="E2190" s="11"/>
      <c r="F2190" s="30"/>
    </row>
    <row r="2191" spans="1:6" s="24" customFormat="1" ht="63" x14ac:dyDescent="0.25">
      <c r="A2191" s="36" t="s">
        <v>2861</v>
      </c>
      <c r="B2191" s="37">
        <v>4</v>
      </c>
      <c r="C2191" s="38" t="s">
        <v>2862</v>
      </c>
      <c r="D2191" s="39">
        <v>120</v>
      </c>
      <c r="E2191" s="11"/>
      <c r="F2191" s="30"/>
    </row>
    <row r="2192" spans="1:6" s="24" customFormat="1" ht="84" x14ac:dyDescent="0.25">
      <c r="A2192" s="36" t="s">
        <v>2863</v>
      </c>
      <c r="B2192" s="37">
        <v>4</v>
      </c>
      <c r="C2192" s="38" t="s">
        <v>2864</v>
      </c>
      <c r="D2192" s="39">
        <v>130</v>
      </c>
      <c r="E2192" s="11"/>
      <c r="F2192" s="30"/>
    </row>
    <row r="2193" spans="1:6" s="24" customFormat="1" ht="105" x14ac:dyDescent="0.25">
      <c r="A2193" s="36" t="s">
        <v>2865</v>
      </c>
      <c r="B2193" s="37">
        <v>4</v>
      </c>
      <c r="C2193" s="38" t="s">
        <v>2866</v>
      </c>
      <c r="D2193" s="39">
        <v>110</v>
      </c>
      <c r="E2193" s="11"/>
      <c r="F2193" s="30"/>
    </row>
    <row r="2194" spans="1:6" s="24" customFormat="1" ht="63" x14ac:dyDescent="0.25">
      <c r="A2194" s="36" t="s">
        <v>2867</v>
      </c>
      <c r="B2194" s="37">
        <v>4</v>
      </c>
      <c r="C2194" s="38" t="s">
        <v>2868</v>
      </c>
      <c r="D2194" s="39">
        <v>64</v>
      </c>
      <c r="E2194" s="11"/>
      <c r="F2194" s="30"/>
    </row>
    <row r="2195" spans="1:6" s="24" customFormat="1" ht="84" x14ac:dyDescent="0.25">
      <c r="A2195" s="36" t="s">
        <v>2869</v>
      </c>
      <c r="B2195" s="37">
        <v>4</v>
      </c>
      <c r="C2195" s="38" t="s">
        <v>2870</v>
      </c>
      <c r="D2195" s="39">
        <v>102</v>
      </c>
      <c r="E2195" s="11"/>
      <c r="F2195" s="30"/>
    </row>
    <row r="2196" spans="1:6" s="24" customFormat="1" ht="63" x14ac:dyDescent="0.25">
      <c r="A2196" s="36" t="s">
        <v>2867</v>
      </c>
      <c r="B2196" s="37">
        <v>4</v>
      </c>
      <c r="C2196" s="38" t="s">
        <v>2868</v>
      </c>
      <c r="D2196" s="39">
        <v>89</v>
      </c>
      <c r="E2196" s="11"/>
      <c r="F2196" s="30"/>
    </row>
    <row r="2197" spans="1:6" s="24" customFormat="1" ht="63" x14ac:dyDescent="0.25">
      <c r="A2197" s="36" t="s">
        <v>2871</v>
      </c>
      <c r="B2197" s="37">
        <v>4</v>
      </c>
      <c r="C2197" s="38" t="s">
        <v>2872</v>
      </c>
      <c r="D2197" s="39">
        <v>45</v>
      </c>
      <c r="E2197" s="11"/>
      <c r="F2197" s="30"/>
    </row>
    <row r="2198" spans="1:6" s="24" customFormat="1" ht="84" x14ac:dyDescent="0.25">
      <c r="A2198" s="36" t="s">
        <v>2873</v>
      </c>
      <c r="B2198" s="37">
        <v>4</v>
      </c>
      <c r="C2198" s="38" t="s">
        <v>2874</v>
      </c>
      <c r="D2198" s="39">
        <v>5</v>
      </c>
      <c r="E2198" s="11"/>
      <c r="F2198" s="30"/>
    </row>
    <row r="2199" spans="1:6" s="24" customFormat="1" ht="63" x14ac:dyDescent="0.25">
      <c r="A2199" s="36" t="s">
        <v>2875</v>
      </c>
      <c r="B2199" s="37" t="s">
        <v>60</v>
      </c>
      <c r="C2199" s="38" t="s">
        <v>2876</v>
      </c>
      <c r="D2199" s="39">
        <v>80</v>
      </c>
      <c r="E2199" s="11"/>
      <c r="F2199" s="30"/>
    </row>
    <row r="2200" spans="1:6" s="24" customFormat="1" ht="63" x14ac:dyDescent="0.25">
      <c r="A2200" s="36" t="s">
        <v>2877</v>
      </c>
      <c r="B2200" s="37" t="s">
        <v>60</v>
      </c>
      <c r="C2200" s="38" t="s">
        <v>2876</v>
      </c>
      <c r="D2200" s="39">
        <v>82</v>
      </c>
      <c r="E2200" s="11"/>
      <c r="F2200" s="30"/>
    </row>
    <row r="2201" spans="1:6" s="24" customFormat="1" ht="84" x14ac:dyDescent="0.25">
      <c r="A2201" s="36" t="s">
        <v>2878</v>
      </c>
      <c r="B2201" s="37">
        <v>4</v>
      </c>
      <c r="C2201" s="38" t="s">
        <v>2879</v>
      </c>
      <c r="D2201" s="39">
        <v>155</v>
      </c>
      <c r="E2201" s="11"/>
      <c r="F2201" s="30"/>
    </row>
    <row r="2202" spans="1:6" s="24" customFormat="1" ht="63" x14ac:dyDescent="0.25">
      <c r="A2202" s="36" t="s">
        <v>2880</v>
      </c>
      <c r="B2202" s="37">
        <v>4</v>
      </c>
      <c r="C2202" s="38" t="s">
        <v>2881</v>
      </c>
      <c r="D2202" s="39">
        <v>90</v>
      </c>
      <c r="E2202" s="11"/>
      <c r="F2202" s="30"/>
    </row>
    <row r="2203" spans="1:6" s="24" customFormat="1" ht="63" x14ac:dyDescent="0.25">
      <c r="A2203" s="36" t="s">
        <v>2882</v>
      </c>
      <c r="B2203" s="37">
        <v>4</v>
      </c>
      <c r="C2203" s="38" t="s">
        <v>2881</v>
      </c>
      <c r="D2203" s="39">
        <v>85</v>
      </c>
      <c r="E2203" s="11"/>
      <c r="F2203" s="30"/>
    </row>
    <row r="2204" spans="1:6" s="24" customFormat="1" ht="63" x14ac:dyDescent="0.25">
      <c r="A2204" s="36" t="s">
        <v>2883</v>
      </c>
      <c r="B2204" s="37">
        <v>4</v>
      </c>
      <c r="C2204" s="38" t="s">
        <v>2884</v>
      </c>
      <c r="D2204" s="39">
        <v>150</v>
      </c>
      <c r="E2204" s="11"/>
      <c r="F2204" s="30"/>
    </row>
    <row r="2205" spans="1:6" s="24" customFormat="1" ht="84" x14ac:dyDescent="0.25">
      <c r="A2205" s="36" t="s">
        <v>2885</v>
      </c>
      <c r="B2205" s="37">
        <v>4</v>
      </c>
      <c r="C2205" s="38" t="s">
        <v>2886</v>
      </c>
      <c r="D2205" s="39">
        <v>66</v>
      </c>
      <c r="E2205" s="11"/>
      <c r="F2205" s="30"/>
    </row>
    <row r="2206" spans="1:6" s="24" customFormat="1" ht="42" x14ac:dyDescent="0.25">
      <c r="A2206" s="36" t="s">
        <v>2887</v>
      </c>
      <c r="B2206" s="37">
        <v>4</v>
      </c>
      <c r="C2206" s="38" t="s">
        <v>2888</v>
      </c>
      <c r="D2206" s="39">
        <v>53</v>
      </c>
      <c r="E2206" s="11"/>
      <c r="F2206" s="30"/>
    </row>
    <row r="2207" spans="1:6" s="24" customFormat="1" ht="84" x14ac:dyDescent="0.25">
      <c r="A2207" s="36" t="s">
        <v>2889</v>
      </c>
      <c r="B2207" s="37">
        <v>4</v>
      </c>
      <c r="C2207" s="38" t="s">
        <v>2890</v>
      </c>
      <c r="D2207" s="39">
        <v>120</v>
      </c>
      <c r="E2207" s="11"/>
      <c r="F2207" s="30"/>
    </row>
    <row r="2208" spans="1:6" s="24" customFormat="1" ht="63" x14ac:dyDescent="0.25">
      <c r="A2208" s="36" t="s">
        <v>2891</v>
      </c>
      <c r="B2208" s="37">
        <v>4</v>
      </c>
      <c r="C2208" s="38" t="s">
        <v>2892</v>
      </c>
      <c r="D2208" s="39">
        <v>130</v>
      </c>
      <c r="E2208" s="11"/>
      <c r="F2208" s="30"/>
    </row>
    <row r="2209" spans="1:6" s="24" customFormat="1" ht="84" x14ac:dyDescent="0.25">
      <c r="A2209" s="36" t="s">
        <v>2893</v>
      </c>
      <c r="B2209" s="37">
        <v>4</v>
      </c>
      <c r="C2209" s="38" t="s">
        <v>2894</v>
      </c>
      <c r="D2209" s="39">
        <v>100</v>
      </c>
      <c r="E2209" s="11"/>
      <c r="F2209" s="30"/>
    </row>
    <row r="2210" spans="1:6" s="24" customFormat="1" ht="63" x14ac:dyDescent="0.25">
      <c r="A2210" s="36" t="s">
        <v>2895</v>
      </c>
      <c r="B2210" s="37">
        <v>4</v>
      </c>
      <c r="C2210" s="38" t="s">
        <v>2896</v>
      </c>
      <c r="D2210" s="39">
        <v>44</v>
      </c>
      <c r="E2210" s="11"/>
      <c r="F2210" s="30"/>
    </row>
    <row r="2211" spans="1:6" s="24" customFormat="1" ht="42" x14ac:dyDescent="0.25">
      <c r="A2211" s="36" t="s">
        <v>2897</v>
      </c>
      <c r="B2211" s="37">
        <v>4</v>
      </c>
      <c r="C2211" s="38" t="s">
        <v>2896</v>
      </c>
      <c r="D2211" s="39">
        <v>25</v>
      </c>
      <c r="E2211" s="11"/>
      <c r="F2211" s="30"/>
    </row>
    <row r="2212" spans="1:6" s="24" customFormat="1" ht="63" x14ac:dyDescent="0.25">
      <c r="A2212" s="36" t="s">
        <v>2836</v>
      </c>
      <c r="B2212" s="37">
        <v>4</v>
      </c>
      <c r="C2212" s="38" t="s">
        <v>2837</v>
      </c>
      <c r="D2212" s="39">
        <v>179</v>
      </c>
      <c r="E2212" s="11"/>
      <c r="F2212" s="30"/>
    </row>
    <row r="2213" spans="1:6" s="24" customFormat="1" ht="63" x14ac:dyDescent="0.25">
      <c r="A2213" s="36" t="s">
        <v>2897</v>
      </c>
      <c r="B2213" s="37">
        <v>4</v>
      </c>
      <c r="C2213" s="38" t="s">
        <v>2898</v>
      </c>
      <c r="D2213" s="39">
        <v>126</v>
      </c>
      <c r="E2213" s="11"/>
      <c r="F2213" s="30"/>
    </row>
    <row r="2214" spans="1:6" s="24" customFormat="1" ht="63" x14ac:dyDescent="0.25">
      <c r="A2214" s="36" t="s">
        <v>2899</v>
      </c>
      <c r="B2214" s="37">
        <v>4</v>
      </c>
      <c r="C2214" s="38" t="s">
        <v>2900</v>
      </c>
      <c r="D2214" s="39">
        <v>102</v>
      </c>
      <c r="E2214" s="11"/>
      <c r="F2214" s="30"/>
    </row>
    <row r="2215" spans="1:6" s="24" customFormat="1" ht="105" x14ac:dyDescent="0.25">
      <c r="A2215" s="36" t="s">
        <v>2901</v>
      </c>
      <c r="B2215" s="37">
        <v>4</v>
      </c>
      <c r="C2215" s="38" t="s">
        <v>2902</v>
      </c>
      <c r="D2215" s="39">
        <v>100</v>
      </c>
      <c r="E2215" s="11"/>
      <c r="F2215" s="30"/>
    </row>
    <row r="2216" spans="1:6" s="24" customFormat="1" ht="42" x14ac:dyDescent="0.25">
      <c r="A2216" s="36" t="s">
        <v>2903</v>
      </c>
      <c r="B2216" s="37">
        <v>4</v>
      </c>
      <c r="C2216" s="38" t="s">
        <v>2904</v>
      </c>
      <c r="D2216" s="39">
        <v>110</v>
      </c>
      <c r="E2216" s="11"/>
      <c r="F2216" s="30"/>
    </row>
    <row r="2217" spans="1:6" s="24" customFormat="1" ht="42" x14ac:dyDescent="0.25">
      <c r="A2217" s="36" t="s">
        <v>2905</v>
      </c>
      <c r="B2217" s="37">
        <v>4</v>
      </c>
      <c r="C2217" s="38" t="s">
        <v>2904</v>
      </c>
      <c r="D2217" s="39">
        <v>57</v>
      </c>
      <c r="E2217" s="11"/>
      <c r="F2217" s="30"/>
    </row>
    <row r="2218" spans="1:6" s="24" customFormat="1" ht="63" x14ac:dyDescent="0.25">
      <c r="A2218" s="36" t="s">
        <v>2795</v>
      </c>
      <c r="B2218" s="37">
        <v>7</v>
      </c>
      <c r="C2218" s="38" t="s">
        <v>681</v>
      </c>
      <c r="D2218" s="39">
        <v>38</v>
      </c>
      <c r="E2218" s="11"/>
      <c r="F2218" s="30"/>
    </row>
    <row r="2219" spans="1:6" s="24" customFormat="1" ht="42" x14ac:dyDescent="0.25">
      <c r="A2219" s="36" t="s">
        <v>2906</v>
      </c>
      <c r="B2219" s="37">
        <v>4</v>
      </c>
      <c r="C2219" s="38" t="s">
        <v>2907</v>
      </c>
      <c r="D2219" s="39">
        <v>25</v>
      </c>
      <c r="E2219" s="11"/>
      <c r="F2219" s="30"/>
    </row>
    <row r="2220" spans="1:6" s="24" customFormat="1" ht="63" x14ac:dyDescent="0.25">
      <c r="A2220" s="36" t="s">
        <v>2906</v>
      </c>
      <c r="B2220" s="37">
        <v>4</v>
      </c>
      <c r="C2220" s="38" t="s">
        <v>2908</v>
      </c>
      <c r="D2220" s="39">
        <v>104</v>
      </c>
      <c r="E2220" s="11"/>
      <c r="F2220" s="30"/>
    </row>
    <row r="2221" spans="1:6" s="24" customFormat="1" ht="84" x14ac:dyDescent="0.25">
      <c r="A2221" s="36" t="s">
        <v>2909</v>
      </c>
      <c r="B2221" s="37">
        <v>4</v>
      </c>
      <c r="C2221" s="38" t="s">
        <v>2910</v>
      </c>
      <c r="D2221" s="39">
        <v>100</v>
      </c>
      <c r="E2221" s="11"/>
      <c r="F2221" s="30"/>
    </row>
    <row r="2222" spans="1:6" s="24" customFormat="1" ht="63" x14ac:dyDescent="0.25">
      <c r="A2222" s="36" t="s">
        <v>2836</v>
      </c>
      <c r="B2222" s="37">
        <v>3</v>
      </c>
      <c r="C2222" s="38" t="s">
        <v>2837</v>
      </c>
      <c r="D2222" s="39">
        <v>184</v>
      </c>
      <c r="E2222" s="11"/>
      <c r="F2222" s="30"/>
    </row>
    <row r="2223" spans="1:6" s="24" customFormat="1" ht="63" x14ac:dyDescent="0.25">
      <c r="A2223" s="36" t="s">
        <v>2911</v>
      </c>
      <c r="B2223" s="37">
        <v>4</v>
      </c>
      <c r="C2223" s="38" t="s">
        <v>2912</v>
      </c>
      <c r="D2223" s="39">
        <v>140</v>
      </c>
      <c r="E2223" s="11"/>
      <c r="F2223" s="30"/>
    </row>
    <row r="2224" spans="1:6" s="24" customFormat="1" ht="126" x14ac:dyDescent="0.25">
      <c r="A2224" s="36" t="s">
        <v>2913</v>
      </c>
      <c r="B2224" s="37">
        <v>4</v>
      </c>
      <c r="C2224" s="38" t="s">
        <v>2914</v>
      </c>
      <c r="D2224" s="39">
        <v>100</v>
      </c>
      <c r="E2224" s="11"/>
      <c r="F2224" s="30"/>
    </row>
    <row r="2225" spans="1:6" s="24" customFormat="1" ht="84" x14ac:dyDescent="0.25">
      <c r="A2225" s="36" t="s">
        <v>2915</v>
      </c>
      <c r="B2225" s="37">
        <v>4</v>
      </c>
      <c r="C2225" s="38" t="s">
        <v>2916</v>
      </c>
      <c r="D2225" s="39">
        <v>97</v>
      </c>
      <c r="E2225" s="11"/>
      <c r="F2225" s="30"/>
    </row>
    <row r="2226" spans="1:6" s="24" customFormat="1" ht="84" x14ac:dyDescent="0.25">
      <c r="A2226" s="36" t="s">
        <v>2917</v>
      </c>
      <c r="B2226" s="37">
        <v>4</v>
      </c>
      <c r="C2226" s="38" t="s">
        <v>2918</v>
      </c>
      <c r="D2226" s="39">
        <v>98</v>
      </c>
      <c r="E2226" s="11"/>
      <c r="F2226" s="30"/>
    </row>
    <row r="2227" spans="1:6" s="24" customFormat="1" ht="126" x14ac:dyDescent="0.25">
      <c r="A2227" s="36" t="s">
        <v>2919</v>
      </c>
      <c r="B2227" s="37">
        <v>4</v>
      </c>
      <c r="C2227" s="38" t="s">
        <v>2920</v>
      </c>
      <c r="D2227" s="39">
        <v>120</v>
      </c>
      <c r="E2227" s="11"/>
      <c r="F2227" s="30"/>
    </row>
    <row r="2228" spans="1:6" s="24" customFormat="1" ht="84" x14ac:dyDescent="0.25">
      <c r="A2228" s="36" t="s">
        <v>2921</v>
      </c>
      <c r="B2228" s="37">
        <v>4</v>
      </c>
      <c r="C2228" s="38" t="s">
        <v>2922</v>
      </c>
      <c r="D2228" s="39">
        <v>86</v>
      </c>
      <c r="E2228" s="11"/>
      <c r="F2228" s="30"/>
    </row>
    <row r="2229" spans="1:6" s="24" customFormat="1" ht="63" x14ac:dyDescent="0.25">
      <c r="A2229" s="36" t="s">
        <v>2923</v>
      </c>
      <c r="B2229" s="37">
        <v>4</v>
      </c>
      <c r="C2229" s="38" t="s">
        <v>2924</v>
      </c>
      <c r="D2229" s="39">
        <v>133</v>
      </c>
      <c r="E2229" s="11"/>
      <c r="F2229" s="30"/>
    </row>
    <row r="2230" spans="1:6" s="24" customFormat="1" ht="105" x14ac:dyDescent="0.25">
      <c r="A2230" s="36" t="s">
        <v>2925</v>
      </c>
      <c r="B2230" s="37">
        <v>4</v>
      </c>
      <c r="C2230" s="38" t="s">
        <v>2926</v>
      </c>
      <c r="D2230" s="39">
        <v>20</v>
      </c>
      <c r="E2230" s="11"/>
      <c r="F2230" s="30"/>
    </row>
    <row r="2231" spans="1:6" s="24" customFormat="1" ht="105" x14ac:dyDescent="0.25">
      <c r="A2231" s="36" t="s">
        <v>2925</v>
      </c>
      <c r="B2231" s="37">
        <v>4</v>
      </c>
      <c r="C2231" s="38" t="s">
        <v>2926</v>
      </c>
      <c r="D2231" s="39">
        <v>100</v>
      </c>
      <c r="E2231" s="11"/>
      <c r="F2231" s="30"/>
    </row>
    <row r="2232" spans="1:6" s="24" customFormat="1" ht="42" x14ac:dyDescent="0.25">
      <c r="A2232" s="36" t="s">
        <v>2927</v>
      </c>
      <c r="B2232" s="37">
        <v>4</v>
      </c>
      <c r="C2232" s="38" t="s">
        <v>2926</v>
      </c>
      <c r="D2232" s="39">
        <v>67</v>
      </c>
      <c r="E2232" s="11"/>
      <c r="F2232" s="30"/>
    </row>
    <row r="2233" spans="1:6" s="24" customFormat="1" ht="63" x14ac:dyDescent="0.25">
      <c r="A2233" s="36" t="s">
        <v>2928</v>
      </c>
      <c r="B2233" s="37">
        <v>4</v>
      </c>
      <c r="C2233" s="38" t="s">
        <v>2929</v>
      </c>
      <c r="D2233" s="39">
        <v>151</v>
      </c>
      <c r="E2233" s="11"/>
      <c r="F2233" s="30"/>
    </row>
    <row r="2234" spans="1:6" s="24" customFormat="1" ht="63" x14ac:dyDescent="0.25">
      <c r="A2234" s="36" t="s">
        <v>2928</v>
      </c>
      <c r="B2234" s="37">
        <v>4</v>
      </c>
      <c r="C2234" s="38" t="s">
        <v>2929</v>
      </c>
      <c r="D2234" s="39">
        <v>99</v>
      </c>
      <c r="E2234" s="11"/>
      <c r="F2234" s="30"/>
    </row>
    <row r="2235" spans="1:6" s="24" customFormat="1" ht="84" x14ac:dyDescent="0.25">
      <c r="A2235" s="36" t="s">
        <v>2930</v>
      </c>
      <c r="B2235" s="37">
        <v>4</v>
      </c>
      <c r="C2235" s="38" t="s">
        <v>2931</v>
      </c>
      <c r="D2235" s="39">
        <v>40</v>
      </c>
      <c r="E2235" s="11"/>
      <c r="F2235" s="30"/>
    </row>
    <row r="2236" spans="1:6" s="24" customFormat="1" ht="105" x14ac:dyDescent="0.25">
      <c r="A2236" s="36" t="s">
        <v>2932</v>
      </c>
      <c r="B2236" s="37" t="s">
        <v>33</v>
      </c>
      <c r="C2236" s="38" t="s">
        <v>2933</v>
      </c>
      <c r="D2236" s="39">
        <v>60</v>
      </c>
      <c r="E2236" s="11"/>
      <c r="F2236" s="30"/>
    </row>
    <row r="2237" spans="1:6" s="24" customFormat="1" ht="105" x14ac:dyDescent="0.25">
      <c r="A2237" s="36" t="s">
        <v>2932</v>
      </c>
      <c r="B2237" s="37" t="s">
        <v>33</v>
      </c>
      <c r="C2237" s="38" t="s">
        <v>2933</v>
      </c>
      <c r="D2237" s="39">
        <v>60</v>
      </c>
      <c r="E2237" s="11"/>
      <c r="F2237" s="30"/>
    </row>
    <row r="2238" spans="1:6" s="24" customFormat="1" ht="84" x14ac:dyDescent="0.25">
      <c r="A2238" s="36" t="s">
        <v>2934</v>
      </c>
      <c r="B2238" s="37">
        <v>4</v>
      </c>
      <c r="C2238" s="38" t="s">
        <v>2935</v>
      </c>
      <c r="D2238" s="39">
        <v>110</v>
      </c>
      <c r="E2238" s="11"/>
      <c r="F2238" s="30"/>
    </row>
    <row r="2239" spans="1:6" s="24" customFormat="1" ht="105" x14ac:dyDescent="0.25">
      <c r="A2239" s="36" t="s">
        <v>2936</v>
      </c>
      <c r="B2239" s="37">
        <v>4</v>
      </c>
      <c r="C2239" s="38" t="s">
        <v>2937</v>
      </c>
      <c r="D2239" s="39">
        <v>48</v>
      </c>
      <c r="E2239" s="11"/>
      <c r="F2239" s="30"/>
    </row>
    <row r="2240" spans="1:6" s="24" customFormat="1" ht="84" x14ac:dyDescent="0.25">
      <c r="A2240" s="36" t="s">
        <v>2804</v>
      </c>
      <c r="B2240" s="37">
        <v>4</v>
      </c>
      <c r="C2240" s="38" t="s">
        <v>2938</v>
      </c>
      <c r="D2240" s="39">
        <v>51</v>
      </c>
      <c r="E2240" s="11"/>
      <c r="F2240" s="30"/>
    </row>
    <row r="2241" spans="1:6" s="24" customFormat="1" ht="63" x14ac:dyDescent="0.25">
      <c r="A2241" s="36" t="s">
        <v>2939</v>
      </c>
      <c r="B2241" s="37">
        <v>4</v>
      </c>
      <c r="C2241" s="38" t="s">
        <v>2940</v>
      </c>
      <c r="D2241" s="39">
        <v>135</v>
      </c>
      <c r="E2241" s="11"/>
      <c r="F2241" s="30"/>
    </row>
    <row r="2242" spans="1:6" s="24" customFormat="1" ht="63" x14ac:dyDescent="0.25">
      <c r="A2242" s="36" t="s">
        <v>2795</v>
      </c>
      <c r="B2242" s="37">
        <v>4</v>
      </c>
      <c r="C2242" s="38" t="s">
        <v>2941</v>
      </c>
      <c r="D2242" s="39">
        <v>155</v>
      </c>
      <c r="E2242" s="11"/>
      <c r="F2242" s="30"/>
    </row>
    <row r="2243" spans="1:6" s="24" customFormat="1" ht="63" x14ac:dyDescent="0.25">
      <c r="A2243" s="36" t="s">
        <v>2942</v>
      </c>
      <c r="B2243" s="37">
        <v>4</v>
      </c>
      <c r="C2243" s="38" t="s">
        <v>2943</v>
      </c>
      <c r="D2243" s="39">
        <v>139</v>
      </c>
      <c r="E2243" s="11"/>
      <c r="F2243" s="30"/>
    </row>
    <row r="2244" spans="1:6" s="24" customFormat="1" ht="84" x14ac:dyDescent="0.25">
      <c r="A2244" s="36" t="s">
        <v>2944</v>
      </c>
      <c r="B2244" s="37">
        <v>4</v>
      </c>
      <c r="C2244" s="38" t="s">
        <v>2945</v>
      </c>
      <c r="D2244" s="39">
        <v>60</v>
      </c>
      <c r="E2244" s="11"/>
      <c r="F2244" s="30"/>
    </row>
    <row r="2245" spans="1:6" s="24" customFormat="1" ht="63" x14ac:dyDescent="0.25">
      <c r="A2245" s="36" t="s">
        <v>2946</v>
      </c>
      <c r="B2245" s="37">
        <v>7</v>
      </c>
      <c r="C2245" s="38" t="s">
        <v>681</v>
      </c>
      <c r="D2245" s="39">
        <v>74</v>
      </c>
      <c r="E2245" s="11"/>
      <c r="F2245" s="30"/>
    </row>
    <row r="2246" spans="1:6" s="24" customFormat="1" ht="63" x14ac:dyDescent="0.25">
      <c r="A2246" s="36" t="s">
        <v>2947</v>
      </c>
      <c r="B2246" s="37">
        <v>4</v>
      </c>
      <c r="C2246" s="38" t="s">
        <v>2948</v>
      </c>
      <c r="D2246" s="39">
        <v>150</v>
      </c>
      <c r="E2246" s="11"/>
      <c r="F2246" s="30"/>
    </row>
    <row r="2247" spans="1:6" s="24" customFormat="1" ht="42" x14ac:dyDescent="0.25">
      <c r="A2247" s="36" t="s">
        <v>2949</v>
      </c>
      <c r="B2247" s="37">
        <v>4</v>
      </c>
      <c r="C2247" s="38" t="s">
        <v>2950</v>
      </c>
      <c r="D2247" s="39">
        <v>100</v>
      </c>
      <c r="E2247" s="11"/>
      <c r="F2247" s="30"/>
    </row>
    <row r="2248" spans="1:6" s="24" customFormat="1" ht="63" x14ac:dyDescent="0.25">
      <c r="A2248" s="36" t="s">
        <v>2836</v>
      </c>
      <c r="B2248" s="37">
        <v>4</v>
      </c>
      <c r="C2248" s="38" t="s">
        <v>2837</v>
      </c>
      <c r="D2248" s="39">
        <v>154</v>
      </c>
      <c r="E2248" s="11"/>
      <c r="F2248" s="30"/>
    </row>
    <row r="2249" spans="1:6" s="24" customFormat="1" ht="126" x14ac:dyDescent="0.25">
      <c r="A2249" s="36" t="s">
        <v>2951</v>
      </c>
      <c r="B2249" s="37">
        <v>4</v>
      </c>
      <c r="C2249" s="38" t="s">
        <v>2952</v>
      </c>
      <c r="D2249" s="39">
        <v>15</v>
      </c>
      <c r="E2249" s="11"/>
      <c r="F2249" s="30"/>
    </row>
    <row r="2250" spans="1:6" s="24" customFormat="1" ht="126" x14ac:dyDescent="0.25">
      <c r="A2250" s="36" t="s">
        <v>2951</v>
      </c>
      <c r="B2250" s="37">
        <v>4</v>
      </c>
      <c r="C2250" s="38" t="s">
        <v>2952</v>
      </c>
      <c r="D2250" s="39">
        <v>15</v>
      </c>
      <c r="E2250" s="11"/>
      <c r="F2250" s="30"/>
    </row>
    <row r="2251" spans="1:6" s="24" customFormat="1" ht="63" x14ac:dyDescent="0.25">
      <c r="A2251" s="36" t="s">
        <v>2953</v>
      </c>
      <c r="B2251" s="37">
        <v>4</v>
      </c>
      <c r="C2251" s="38" t="s">
        <v>2954</v>
      </c>
      <c r="D2251" s="39">
        <v>56</v>
      </c>
      <c r="E2251" s="11"/>
      <c r="F2251" s="30"/>
    </row>
    <row r="2252" spans="1:6" s="24" customFormat="1" ht="63" x14ac:dyDescent="0.25">
      <c r="A2252" s="36" t="s">
        <v>2955</v>
      </c>
      <c r="B2252" s="37">
        <v>4</v>
      </c>
      <c r="C2252" s="38" t="s">
        <v>2956</v>
      </c>
      <c r="D2252" s="39">
        <v>50</v>
      </c>
      <c r="E2252" s="11"/>
      <c r="F2252" s="30"/>
    </row>
    <row r="2253" spans="1:6" s="24" customFormat="1" ht="63" x14ac:dyDescent="0.25">
      <c r="A2253" s="36" t="s">
        <v>2957</v>
      </c>
      <c r="B2253" s="37">
        <v>4</v>
      </c>
      <c r="C2253" s="38" t="s">
        <v>2958</v>
      </c>
      <c r="D2253" s="39">
        <v>100</v>
      </c>
      <c r="E2253" s="11"/>
      <c r="F2253" s="30"/>
    </row>
    <row r="2254" spans="1:6" s="24" customFormat="1" ht="84" x14ac:dyDescent="0.25">
      <c r="A2254" s="36" t="s">
        <v>2959</v>
      </c>
      <c r="B2254" s="37">
        <v>4</v>
      </c>
      <c r="C2254" s="38" t="s">
        <v>2960</v>
      </c>
      <c r="D2254" s="39">
        <v>119</v>
      </c>
      <c r="E2254" s="11"/>
      <c r="F2254" s="30"/>
    </row>
    <row r="2255" spans="1:6" s="24" customFormat="1" ht="63" x14ac:dyDescent="0.25">
      <c r="A2255" s="36" t="s">
        <v>2836</v>
      </c>
      <c r="B2255" s="37">
        <v>3</v>
      </c>
      <c r="C2255" s="38" t="s">
        <v>2837</v>
      </c>
      <c r="D2255" s="39">
        <v>142</v>
      </c>
      <c r="E2255" s="11"/>
      <c r="F2255" s="30"/>
    </row>
    <row r="2256" spans="1:6" s="24" customFormat="1" ht="105" x14ac:dyDescent="0.25">
      <c r="A2256" s="36" t="s">
        <v>2961</v>
      </c>
      <c r="B2256" s="37">
        <v>4</v>
      </c>
      <c r="C2256" s="38" t="s">
        <v>2962</v>
      </c>
      <c r="D2256" s="39">
        <v>30</v>
      </c>
      <c r="E2256" s="11"/>
      <c r="F2256" s="30"/>
    </row>
    <row r="2257" spans="1:6" s="24" customFormat="1" ht="63" x14ac:dyDescent="0.25">
      <c r="A2257" s="36" t="s">
        <v>2963</v>
      </c>
      <c r="B2257" s="37">
        <v>4</v>
      </c>
      <c r="C2257" s="38" t="s">
        <v>2964</v>
      </c>
      <c r="D2257" s="39">
        <v>40</v>
      </c>
      <c r="E2257" s="11"/>
      <c r="F2257" s="30"/>
    </row>
    <row r="2258" spans="1:6" s="24" customFormat="1" ht="105" x14ac:dyDescent="0.25">
      <c r="A2258" s="36" t="s">
        <v>2965</v>
      </c>
      <c r="B2258" s="37">
        <v>4</v>
      </c>
      <c r="C2258" s="38" t="s">
        <v>2966</v>
      </c>
      <c r="D2258" s="39">
        <v>34</v>
      </c>
      <c r="E2258" s="11"/>
      <c r="F2258" s="30"/>
    </row>
    <row r="2259" spans="1:6" s="24" customFormat="1" ht="63" x14ac:dyDescent="0.25">
      <c r="A2259" s="36" t="s">
        <v>2967</v>
      </c>
      <c r="B2259" s="37">
        <v>4</v>
      </c>
      <c r="C2259" s="38" t="s">
        <v>2968</v>
      </c>
      <c r="D2259" s="39">
        <v>142</v>
      </c>
      <c r="E2259" s="11"/>
      <c r="F2259" s="30"/>
    </row>
    <row r="2260" spans="1:6" s="24" customFormat="1" ht="63" x14ac:dyDescent="0.25">
      <c r="A2260" s="36" t="s">
        <v>2967</v>
      </c>
      <c r="B2260" s="37">
        <v>4</v>
      </c>
      <c r="C2260" s="38" t="s">
        <v>2969</v>
      </c>
      <c r="D2260" s="39">
        <v>67</v>
      </c>
      <c r="E2260" s="11"/>
      <c r="F2260" s="30"/>
    </row>
    <row r="2261" spans="1:6" s="24" customFormat="1" ht="42" x14ac:dyDescent="0.25">
      <c r="A2261" s="36" t="s">
        <v>2970</v>
      </c>
      <c r="B2261" s="37">
        <v>4</v>
      </c>
      <c r="C2261" s="38" t="s">
        <v>2971</v>
      </c>
      <c r="D2261" s="39">
        <v>15</v>
      </c>
      <c r="E2261" s="11"/>
      <c r="F2261" s="30"/>
    </row>
    <row r="2262" spans="1:6" s="24" customFormat="1" ht="42" x14ac:dyDescent="0.25">
      <c r="A2262" s="36" t="s">
        <v>2970</v>
      </c>
      <c r="B2262" s="37">
        <v>4</v>
      </c>
      <c r="C2262" s="38" t="s">
        <v>2971</v>
      </c>
      <c r="D2262" s="39">
        <v>13</v>
      </c>
      <c r="E2262" s="11"/>
      <c r="F2262" s="30"/>
    </row>
    <row r="2263" spans="1:6" s="24" customFormat="1" ht="42" x14ac:dyDescent="0.25">
      <c r="A2263" s="36" t="s">
        <v>2970</v>
      </c>
      <c r="B2263" s="37">
        <v>4</v>
      </c>
      <c r="C2263" s="38" t="s">
        <v>2971</v>
      </c>
      <c r="D2263" s="39">
        <v>15</v>
      </c>
      <c r="E2263" s="11"/>
      <c r="F2263" s="30"/>
    </row>
    <row r="2264" spans="1:6" s="24" customFormat="1" ht="63" x14ac:dyDescent="0.25">
      <c r="A2264" s="36" t="s">
        <v>2972</v>
      </c>
      <c r="B2264" s="37">
        <v>4</v>
      </c>
      <c r="C2264" s="38" t="s">
        <v>2973</v>
      </c>
      <c r="D2264" s="39">
        <v>43</v>
      </c>
      <c r="E2264" s="11"/>
      <c r="F2264" s="30"/>
    </row>
    <row r="2265" spans="1:6" s="24" customFormat="1" ht="105" x14ac:dyDescent="0.25">
      <c r="A2265" s="36" t="s">
        <v>2936</v>
      </c>
      <c r="B2265" s="37">
        <v>4</v>
      </c>
      <c r="C2265" s="38" t="s">
        <v>2938</v>
      </c>
      <c r="D2265" s="39">
        <v>52</v>
      </c>
      <c r="E2265" s="11"/>
      <c r="F2265" s="30"/>
    </row>
    <row r="2266" spans="1:6" s="24" customFormat="1" ht="105" x14ac:dyDescent="0.25">
      <c r="A2266" s="36" t="s">
        <v>2936</v>
      </c>
      <c r="B2266" s="37">
        <v>4</v>
      </c>
      <c r="C2266" s="38" t="s">
        <v>2974</v>
      </c>
      <c r="D2266" s="39">
        <v>52</v>
      </c>
      <c r="E2266" s="11"/>
      <c r="F2266" s="30"/>
    </row>
    <row r="2267" spans="1:6" s="24" customFormat="1" ht="84" x14ac:dyDescent="0.25">
      <c r="A2267" s="36" t="s">
        <v>2975</v>
      </c>
      <c r="B2267" s="37">
        <v>4</v>
      </c>
      <c r="C2267" s="38" t="s">
        <v>2976</v>
      </c>
      <c r="D2267" s="39">
        <v>130</v>
      </c>
      <c r="E2267" s="11"/>
      <c r="F2267" s="30"/>
    </row>
    <row r="2268" spans="1:6" s="24" customFormat="1" ht="84" x14ac:dyDescent="0.25">
      <c r="A2268" s="36" t="s">
        <v>2977</v>
      </c>
      <c r="B2268" s="37">
        <v>4</v>
      </c>
      <c r="C2268" s="38" t="s">
        <v>2978</v>
      </c>
      <c r="D2268" s="39">
        <v>34</v>
      </c>
      <c r="E2268" s="11"/>
      <c r="F2268" s="30"/>
    </row>
    <row r="2269" spans="1:6" s="24" customFormat="1" ht="105" x14ac:dyDescent="0.25">
      <c r="A2269" s="36" t="s">
        <v>2979</v>
      </c>
      <c r="B2269" s="37">
        <v>4</v>
      </c>
      <c r="C2269" s="38" t="s">
        <v>2980</v>
      </c>
      <c r="D2269" s="39">
        <v>30</v>
      </c>
      <c r="E2269" s="11"/>
      <c r="F2269" s="30"/>
    </row>
    <row r="2270" spans="1:6" s="24" customFormat="1" ht="84" x14ac:dyDescent="0.25">
      <c r="A2270" s="36" t="s">
        <v>2977</v>
      </c>
      <c r="B2270" s="37">
        <v>4</v>
      </c>
      <c r="C2270" s="38" t="s">
        <v>2981</v>
      </c>
      <c r="D2270" s="39">
        <v>36</v>
      </c>
      <c r="E2270" s="11"/>
      <c r="F2270" s="30"/>
    </row>
    <row r="2271" spans="1:6" s="24" customFormat="1" ht="63" x14ac:dyDescent="0.25">
      <c r="A2271" s="36" t="s">
        <v>2982</v>
      </c>
      <c r="B2271" s="37">
        <v>4</v>
      </c>
      <c r="C2271" s="38" t="s">
        <v>2983</v>
      </c>
      <c r="D2271" s="39">
        <v>31</v>
      </c>
      <c r="E2271" s="11"/>
      <c r="F2271" s="30"/>
    </row>
    <row r="2272" spans="1:6" s="24" customFormat="1" ht="63" x14ac:dyDescent="0.25">
      <c r="A2272" s="36" t="s">
        <v>2984</v>
      </c>
      <c r="B2272" s="37">
        <v>4</v>
      </c>
      <c r="C2272" s="38" t="s">
        <v>2983</v>
      </c>
      <c r="D2272" s="39">
        <v>100</v>
      </c>
      <c r="E2272" s="11"/>
      <c r="F2272" s="30"/>
    </row>
    <row r="2273" spans="1:6" s="24" customFormat="1" ht="84" x14ac:dyDescent="0.25">
      <c r="A2273" s="36" t="s">
        <v>2985</v>
      </c>
      <c r="B2273" s="37">
        <v>4</v>
      </c>
      <c r="C2273" s="38" t="s">
        <v>2986</v>
      </c>
      <c r="D2273" s="39">
        <v>80</v>
      </c>
      <c r="E2273" s="11"/>
      <c r="F2273" s="30"/>
    </row>
    <row r="2274" spans="1:6" s="24" customFormat="1" ht="84" x14ac:dyDescent="0.25">
      <c r="A2274" s="36" t="s">
        <v>2987</v>
      </c>
      <c r="B2274" s="37">
        <v>4</v>
      </c>
      <c r="C2274" s="38" t="s">
        <v>2986</v>
      </c>
      <c r="D2274" s="39">
        <v>55</v>
      </c>
      <c r="E2274" s="11"/>
      <c r="F2274" s="30"/>
    </row>
    <row r="2275" spans="1:6" s="24" customFormat="1" ht="126" x14ac:dyDescent="0.25">
      <c r="A2275" s="36" t="s">
        <v>2988</v>
      </c>
      <c r="B2275" s="37">
        <v>4</v>
      </c>
      <c r="C2275" s="38" t="s">
        <v>2989</v>
      </c>
      <c r="D2275" s="39">
        <v>71</v>
      </c>
      <c r="E2275" s="11"/>
      <c r="F2275" s="30"/>
    </row>
    <row r="2276" spans="1:6" s="24" customFormat="1" ht="126" x14ac:dyDescent="0.25">
      <c r="A2276" s="36" t="s">
        <v>2988</v>
      </c>
      <c r="B2276" s="37">
        <v>4</v>
      </c>
      <c r="C2276" s="38" t="s">
        <v>2989</v>
      </c>
      <c r="D2276" s="39">
        <v>77</v>
      </c>
      <c r="E2276" s="11"/>
      <c r="F2276" s="30"/>
    </row>
    <row r="2277" spans="1:6" s="24" customFormat="1" ht="42" x14ac:dyDescent="0.25">
      <c r="A2277" s="36" t="s">
        <v>2927</v>
      </c>
      <c r="B2277" s="37">
        <v>4</v>
      </c>
      <c r="C2277" s="38" t="s">
        <v>2990</v>
      </c>
      <c r="D2277" s="39">
        <v>15</v>
      </c>
      <c r="E2277" s="11"/>
      <c r="F2277" s="30"/>
    </row>
    <row r="2278" spans="1:6" s="24" customFormat="1" ht="63" x14ac:dyDescent="0.25">
      <c r="A2278" s="36" t="s">
        <v>2792</v>
      </c>
      <c r="B2278" s="37">
        <v>4</v>
      </c>
      <c r="C2278" s="38" t="s">
        <v>2991</v>
      </c>
      <c r="D2278" s="39">
        <v>20</v>
      </c>
      <c r="E2278" s="11"/>
      <c r="F2278" s="30"/>
    </row>
    <row r="2279" spans="1:6" s="24" customFormat="1" ht="42" x14ac:dyDescent="0.25">
      <c r="A2279" s="36" t="s">
        <v>2927</v>
      </c>
      <c r="B2279" s="37">
        <v>4</v>
      </c>
      <c r="C2279" s="38" t="s">
        <v>2990</v>
      </c>
      <c r="D2279" s="39">
        <v>23</v>
      </c>
      <c r="E2279" s="11"/>
      <c r="F2279" s="30"/>
    </row>
    <row r="2280" spans="1:6" s="24" customFormat="1" ht="42" x14ac:dyDescent="0.25">
      <c r="A2280" s="36" t="s">
        <v>2992</v>
      </c>
      <c r="B2280" s="37">
        <v>4</v>
      </c>
      <c r="C2280" s="38" t="s">
        <v>2993</v>
      </c>
      <c r="D2280" s="39">
        <v>22</v>
      </c>
      <c r="E2280" s="11"/>
      <c r="F2280" s="30"/>
    </row>
    <row r="2281" spans="1:6" s="24" customFormat="1" ht="84" x14ac:dyDescent="0.25">
      <c r="A2281" s="36" t="s">
        <v>2994</v>
      </c>
      <c r="B2281" s="37">
        <v>4</v>
      </c>
      <c r="C2281" s="38" t="s">
        <v>2995</v>
      </c>
      <c r="D2281" s="39">
        <v>44</v>
      </c>
      <c r="E2281" s="11"/>
      <c r="F2281" s="30"/>
    </row>
    <row r="2282" spans="1:6" s="24" customFormat="1" ht="84" x14ac:dyDescent="0.25">
      <c r="A2282" s="36" t="s">
        <v>2996</v>
      </c>
      <c r="B2282" s="37">
        <v>4</v>
      </c>
      <c r="C2282" s="38" t="s">
        <v>2997</v>
      </c>
      <c r="D2282" s="39">
        <v>44</v>
      </c>
      <c r="E2282" s="11"/>
      <c r="F2282" s="30"/>
    </row>
    <row r="2283" spans="1:6" s="24" customFormat="1" ht="63" x14ac:dyDescent="0.25">
      <c r="A2283" s="36" t="s">
        <v>2998</v>
      </c>
      <c r="B2283" s="37">
        <v>4</v>
      </c>
      <c r="C2283" s="38" t="s">
        <v>2999</v>
      </c>
      <c r="D2283" s="39">
        <v>24</v>
      </c>
      <c r="E2283" s="11"/>
      <c r="F2283" s="30"/>
    </row>
    <row r="2284" spans="1:6" s="24" customFormat="1" ht="84" x14ac:dyDescent="0.25">
      <c r="A2284" s="36" t="s">
        <v>3000</v>
      </c>
      <c r="B2284" s="37">
        <v>4</v>
      </c>
      <c r="C2284" s="38" t="s">
        <v>2981</v>
      </c>
      <c r="D2284" s="39">
        <v>130</v>
      </c>
      <c r="E2284" s="11"/>
      <c r="F2284" s="30"/>
    </row>
    <row r="2285" spans="1:6" s="24" customFormat="1" ht="42" x14ac:dyDescent="0.25">
      <c r="A2285" s="36" t="s">
        <v>3001</v>
      </c>
      <c r="B2285" s="37">
        <v>4</v>
      </c>
      <c r="C2285" s="38" t="s">
        <v>3002</v>
      </c>
      <c r="D2285" s="39">
        <v>70</v>
      </c>
      <c r="E2285" s="11"/>
      <c r="F2285" s="30"/>
    </row>
    <row r="2286" spans="1:6" s="24" customFormat="1" ht="84" x14ac:dyDescent="0.25">
      <c r="A2286" s="36" t="s">
        <v>3003</v>
      </c>
      <c r="B2286" s="37">
        <v>4</v>
      </c>
      <c r="C2286" s="38" t="s">
        <v>3004</v>
      </c>
      <c r="D2286" s="39">
        <v>107</v>
      </c>
      <c r="E2286" s="11"/>
      <c r="F2286" s="30"/>
    </row>
    <row r="2287" spans="1:6" s="24" customFormat="1" ht="63" x14ac:dyDescent="0.25">
      <c r="A2287" s="36" t="s">
        <v>3005</v>
      </c>
      <c r="B2287" s="37">
        <v>4</v>
      </c>
      <c r="C2287" s="38" t="s">
        <v>3006</v>
      </c>
      <c r="D2287" s="39">
        <v>120</v>
      </c>
      <c r="E2287" s="11"/>
      <c r="F2287" s="30"/>
    </row>
    <row r="2288" spans="1:6" s="24" customFormat="1" ht="63" x14ac:dyDescent="0.25">
      <c r="A2288" s="36" t="s">
        <v>3007</v>
      </c>
      <c r="B2288" s="37">
        <v>4</v>
      </c>
      <c r="C2288" s="38" t="s">
        <v>3008</v>
      </c>
      <c r="D2288" s="39">
        <v>110</v>
      </c>
      <c r="E2288" s="11"/>
      <c r="F2288" s="30"/>
    </row>
    <row r="2289" spans="1:6" s="24" customFormat="1" ht="126" x14ac:dyDescent="0.25">
      <c r="A2289" s="36" t="s">
        <v>2951</v>
      </c>
      <c r="B2289" s="37">
        <v>4</v>
      </c>
      <c r="C2289" s="38" t="s">
        <v>2952</v>
      </c>
      <c r="D2289" s="39">
        <v>113</v>
      </c>
      <c r="E2289" s="11"/>
      <c r="F2289" s="30"/>
    </row>
    <row r="2290" spans="1:6" s="24" customFormat="1" ht="105" x14ac:dyDescent="0.25">
      <c r="A2290" s="36" t="s">
        <v>3009</v>
      </c>
      <c r="B2290" s="37">
        <v>4</v>
      </c>
      <c r="C2290" s="38" t="s">
        <v>2962</v>
      </c>
      <c r="D2290" s="39">
        <v>15</v>
      </c>
      <c r="E2290" s="11"/>
      <c r="F2290" s="30"/>
    </row>
    <row r="2291" spans="1:6" s="24" customFormat="1" ht="42" x14ac:dyDescent="0.25">
      <c r="A2291" s="36" t="s">
        <v>3010</v>
      </c>
      <c r="B2291" s="37">
        <v>4</v>
      </c>
      <c r="C2291" s="38" t="s">
        <v>3011</v>
      </c>
      <c r="D2291" s="39">
        <v>47</v>
      </c>
      <c r="E2291" s="11"/>
      <c r="F2291" s="30"/>
    </row>
    <row r="2292" spans="1:6" s="24" customFormat="1" ht="105" x14ac:dyDescent="0.25">
      <c r="A2292" s="36" t="s">
        <v>3009</v>
      </c>
      <c r="B2292" s="37">
        <v>4</v>
      </c>
      <c r="C2292" s="38" t="s">
        <v>2962</v>
      </c>
      <c r="D2292" s="39">
        <v>15</v>
      </c>
      <c r="E2292" s="11"/>
      <c r="F2292" s="30"/>
    </row>
    <row r="2293" spans="1:6" s="24" customFormat="1" ht="105" x14ac:dyDescent="0.25">
      <c r="A2293" s="36" t="s">
        <v>3009</v>
      </c>
      <c r="B2293" s="37">
        <v>4</v>
      </c>
      <c r="C2293" s="38" t="s">
        <v>2962</v>
      </c>
      <c r="D2293" s="39">
        <v>62</v>
      </c>
      <c r="E2293" s="11"/>
      <c r="F2293" s="30"/>
    </row>
    <row r="2294" spans="1:6" s="24" customFormat="1" ht="105" x14ac:dyDescent="0.25">
      <c r="A2294" s="36" t="s">
        <v>2961</v>
      </c>
      <c r="B2294" s="37">
        <v>4</v>
      </c>
      <c r="C2294" s="38" t="s">
        <v>2962</v>
      </c>
      <c r="D2294" s="39">
        <v>30</v>
      </c>
      <c r="E2294" s="11"/>
      <c r="F2294" s="30"/>
    </row>
    <row r="2295" spans="1:6" s="24" customFormat="1" ht="105" x14ac:dyDescent="0.25">
      <c r="A2295" s="36" t="s">
        <v>2961</v>
      </c>
      <c r="B2295" s="37">
        <v>4</v>
      </c>
      <c r="C2295" s="38" t="s">
        <v>2962</v>
      </c>
      <c r="D2295" s="39">
        <v>60</v>
      </c>
      <c r="E2295" s="11"/>
      <c r="F2295" s="30"/>
    </row>
    <row r="2296" spans="1:6" s="24" customFormat="1" ht="63" x14ac:dyDescent="0.25">
      <c r="A2296" s="36" t="s">
        <v>3012</v>
      </c>
      <c r="B2296" s="37">
        <v>4</v>
      </c>
      <c r="C2296" s="38" t="s">
        <v>3013</v>
      </c>
      <c r="D2296" s="39">
        <v>100</v>
      </c>
      <c r="E2296" s="11"/>
      <c r="F2296" s="30"/>
    </row>
    <row r="2297" spans="1:6" s="24" customFormat="1" ht="63" x14ac:dyDescent="0.25">
      <c r="A2297" s="36" t="s">
        <v>3014</v>
      </c>
      <c r="B2297" s="37">
        <v>4</v>
      </c>
      <c r="C2297" s="38" t="s">
        <v>3015</v>
      </c>
      <c r="D2297" s="39">
        <v>53</v>
      </c>
      <c r="E2297" s="11"/>
      <c r="F2297" s="30"/>
    </row>
    <row r="2298" spans="1:6" s="24" customFormat="1" ht="63" x14ac:dyDescent="0.25">
      <c r="A2298" s="36" t="s">
        <v>3016</v>
      </c>
      <c r="B2298" s="37">
        <v>4</v>
      </c>
      <c r="C2298" s="38" t="s">
        <v>3017</v>
      </c>
      <c r="D2298" s="39">
        <v>112</v>
      </c>
      <c r="E2298" s="11"/>
      <c r="F2298" s="30"/>
    </row>
    <row r="2299" spans="1:6" s="24" customFormat="1" ht="42" x14ac:dyDescent="0.25">
      <c r="A2299" s="36" t="s">
        <v>2992</v>
      </c>
      <c r="B2299" s="37">
        <v>4</v>
      </c>
      <c r="C2299" s="38" t="s">
        <v>3018</v>
      </c>
      <c r="D2299" s="39">
        <v>75</v>
      </c>
      <c r="E2299" s="11"/>
      <c r="F2299" s="30"/>
    </row>
    <row r="2300" spans="1:6" s="24" customFormat="1" ht="105" x14ac:dyDescent="0.25">
      <c r="A2300" s="36" t="s">
        <v>2979</v>
      </c>
      <c r="B2300" s="37">
        <v>4</v>
      </c>
      <c r="C2300" s="38" t="s">
        <v>2980</v>
      </c>
      <c r="D2300" s="39">
        <v>114</v>
      </c>
      <c r="E2300" s="11"/>
      <c r="F2300" s="30"/>
    </row>
    <row r="2301" spans="1:6" s="24" customFormat="1" ht="63" x14ac:dyDescent="0.25">
      <c r="A2301" s="36" t="s">
        <v>3019</v>
      </c>
      <c r="B2301" s="37">
        <v>4</v>
      </c>
      <c r="C2301" s="38" t="s">
        <v>3020</v>
      </c>
      <c r="D2301" s="39">
        <v>77</v>
      </c>
      <c r="E2301" s="11"/>
      <c r="F2301" s="30"/>
    </row>
    <row r="2302" spans="1:6" s="24" customFormat="1" ht="42" x14ac:dyDescent="0.25">
      <c r="A2302" s="36" t="s">
        <v>2792</v>
      </c>
      <c r="B2302" s="37">
        <v>4</v>
      </c>
      <c r="C2302" s="38" t="s">
        <v>3021</v>
      </c>
      <c r="D2302" s="39">
        <v>60</v>
      </c>
      <c r="E2302" s="11"/>
      <c r="F2302" s="30"/>
    </row>
    <row r="2303" spans="1:6" s="24" customFormat="1" ht="63" x14ac:dyDescent="0.25">
      <c r="A2303" s="36" t="s">
        <v>2759</v>
      </c>
      <c r="B2303" s="37">
        <v>4</v>
      </c>
      <c r="C2303" s="38" t="s">
        <v>3022</v>
      </c>
      <c r="D2303" s="39">
        <v>59</v>
      </c>
      <c r="E2303" s="11"/>
      <c r="F2303" s="30"/>
    </row>
    <row r="2304" spans="1:6" s="24" customFormat="1" ht="42" x14ac:dyDescent="0.25">
      <c r="A2304" s="36" t="s">
        <v>2792</v>
      </c>
      <c r="B2304" s="37">
        <v>4</v>
      </c>
      <c r="C2304" s="38" t="s">
        <v>3023</v>
      </c>
      <c r="D2304" s="39">
        <v>40</v>
      </c>
      <c r="E2304" s="11"/>
      <c r="F2304" s="30"/>
    </row>
    <row r="2305" spans="1:6" s="24" customFormat="1" ht="126" x14ac:dyDescent="0.25">
      <c r="A2305" s="36" t="s">
        <v>3024</v>
      </c>
      <c r="B2305" s="37">
        <v>4</v>
      </c>
      <c r="C2305" s="38" t="s">
        <v>3025</v>
      </c>
      <c r="D2305" s="39">
        <v>160</v>
      </c>
      <c r="E2305" s="11"/>
      <c r="F2305" s="30"/>
    </row>
    <row r="2306" spans="1:6" s="24" customFormat="1" ht="126" x14ac:dyDescent="0.25">
      <c r="A2306" s="36" t="s">
        <v>3026</v>
      </c>
      <c r="B2306" s="37">
        <v>4</v>
      </c>
      <c r="C2306" s="38" t="s">
        <v>3027</v>
      </c>
      <c r="D2306" s="39">
        <v>81</v>
      </c>
      <c r="E2306" s="11"/>
      <c r="F2306" s="30"/>
    </row>
    <row r="2307" spans="1:6" s="24" customFormat="1" ht="84" x14ac:dyDescent="0.25">
      <c r="A2307" s="36" t="s">
        <v>3028</v>
      </c>
      <c r="B2307" s="37">
        <v>4</v>
      </c>
      <c r="C2307" s="38" t="s">
        <v>3029</v>
      </c>
      <c r="D2307" s="39">
        <v>60</v>
      </c>
      <c r="E2307" s="11"/>
      <c r="F2307" s="30"/>
    </row>
    <row r="2308" spans="1:6" s="24" customFormat="1" ht="42" x14ac:dyDescent="0.25">
      <c r="A2308" s="36" t="s">
        <v>3030</v>
      </c>
      <c r="B2308" s="37">
        <v>4</v>
      </c>
      <c r="C2308" s="38" t="s">
        <v>3031</v>
      </c>
      <c r="D2308" s="39">
        <v>100</v>
      </c>
      <c r="E2308" s="11"/>
      <c r="F2308" s="30"/>
    </row>
    <row r="2309" spans="1:6" s="24" customFormat="1" ht="42" x14ac:dyDescent="0.25">
      <c r="A2309" s="36" t="s">
        <v>3032</v>
      </c>
      <c r="B2309" s="37">
        <v>4</v>
      </c>
      <c r="C2309" s="38" t="s">
        <v>3031</v>
      </c>
      <c r="D2309" s="39">
        <v>26</v>
      </c>
      <c r="E2309" s="11"/>
      <c r="F2309" s="30"/>
    </row>
    <row r="2310" spans="1:6" s="24" customFormat="1" ht="105" x14ac:dyDescent="0.25">
      <c r="A2310" s="36" t="s">
        <v>3033</v>
      </c>
      <c r="B2310" s="37">
        <v>4</v>
      </c>
      <c r="C2310" s="38" t="s">
        <v>3034</v>
      </c>
      <c r="D2310" s="39">
        <v>91</v>
      </c>
      <c r="E2310" s="11"/>
      <c r="F2310" s="30"/>
    </row>
    <row r="2311" spans="1:6" s="24" customFormat="1" ht="63" x14ac:dyDescent="0.25">
      <c r="A2311" s="36" t="s">
        <v>3035</v>
      </c>
      <c r="B2311" s="37">
        <v>4</v>
      </c>
      <c r="C2311" s="38" t="s">
        <v>3036</v>
      </c>
      <c r="D2311" s="39">
        <v>76</v>
      </c>
      <c r="E2311" s="11"/>
      <c r="F2311" s="30"/>
    </row>
    <row r="2312" spans="1:6" s="24" customFormat="1" ht="42" x14ac:dyDescent="0.25">
      <c r="A2312" s="36" t="s">
        <v>3037</v>
      </c>
      <c r="B2312" s="37">
        <v>4</v>
      </c>
      <c r="C2312" s="38" t="s">
        <v>3038</v>
      </c>
      <c r="D2312" s="39">
        <v>150</v>
      </c>
      <c r="E2312" s="11"/>
      <c r="F2312" s="30"/>
    </row>
    <row r="2313" spans="1:6" s="24" customFormat="1" ht="63" x14ac:dyDescent="0.25">
      <c r="A2313" s="36" t="s">
        <v>3039</v>
      </c>
      <c r="B2313" s="37">
        <v>4</v>
      </c>
      <c r="C2313" s="38" t="s">
        <v>3040</v>
      </c>
      <c r="D2313" s="39">
        <v>49</v>
      </c>
      <c r="E2313" s="11"/>
      <c r="F2313" s="30"/>
    </row>
    <row r="2314" spans="1:6" s="24" customFormat="1" ht="42" x14ac:dyDescent="0.25">
      <c r="A2314" s="36" t="s">
        <v>3041</v>
      </c>
      <c r="B2314" s="37">
        <v>4</v>
      </c>
      <c r="C2314" s="38" t="s">
        <v>3042</v>
      </c>
      <c r="D2314" s="39">
        <v>100</v>
      </c>
      <c r="E2314" s="11"/>
      <c r="F2314" s="30"/>
    </row>
    <row r="2315" spans="1:6" s="24" customFormat="1" ht="42" x14ac:dyDescent="0.25">
      <c r="A2315" s="36" t="s">
        <v>3043</v>
      </c>
      <c r="B2315" s="37">
        <v>4</v>
      </c>
      <c r="C2315" s="38" t="s">
        <v>2809</v>
      </c>
      <c r="D2315" s="39">
        <v>135</v>
      </c>
      <c r="E2315" s="11"/>
      <c r="F2315" s="30"/>
    </row>
    <row r="2316" spans="1:6" s="24" customFormat="1" ht="105" x14ac:dyDescent="0.25">
      <c r="A2316" s="36" t="s">
        <v>3044</v>
      </c>
      <c r="B2316" s="37">
        <v>4</v>
      </c>
      <c r="C2316" s="38" t="s">
        <v>3045</v>
      </c>
      <c r="D2316" s="39">
        <v>70</v>
      </c>
      <c r="E2316" s="11"/>
      <c r="F2316" s="30"/>
    </row>
    <row r="2317" spans="1:6" s="24" customFormat="1" ht="84" x14ac:dyDescent="0.25">
      <c r="A2317" s="36" t="s">
        <v>3046</v>
      </c>
      <c r="B2317" s="37">
        <v>4</v>
      </c>
      <c r="C2317" s="38" t="s">
        <v>3047</v>
      </c>
      <c r="D2317" s="39">
        <v>142</v>
      </c>
      <c r="E2317" s="11"/>
      <c r="F2317" s="30"/>
    </row>
    <row r="2318" spans="1:6" s="24" customFormat="1" ht="63" x14ac:dyDescent="0.25">
      <c r="A2318" s="36" t="s">
        <v>2792</v>
      </c>
      <c r="B2318" s="37">
        <v>4</v>
      </c>
      <c r="C2318" s="38" t="s">
        <v>3048</v>
      </c>
      <c r="D2318" s="39">
        <v>40</v>
      </c>
      <c r="E2318" s="11"/>
      <c r="F2318" s="30"/>
    </row>
    <row r="2319" spans="1:6" s="24" customFormat="1" ht="84" x14ac:dyDescent="0.25">
      <c r="A2319" s="36" t="s">
        <v>3049</v>
      </c>
      <c r="B2319" s="37">
        <v>4</v>
      </c>
      <c r="C2319" s="38" t="s">
        <v>3050</v>
      </c>
      <c r="D2319" s="39">
        <v>58</v>
      </c>
      <c r="E2319" s="11"/>
      <c r="F2319" s="30"/>
    </row>
    <row r="2320" spans="1:6" s="24" customFormat="1" ht="147" x14ac:dyDescent="0.25">
      <c r="A2320" s="36" t="s">
        <v>3051</v>
      </c>
      <c r="B2320" s="37">
        <v>4</v>
      </c>
      <c r="C2320" s="38" t="s">
        <v>3052</v>
      </c>
      <c r="D2320" s="39">
        <v>66</v>
      </c>
      <c r="E2320" s="11"/>
      <c r="F2320" s="30"/>
    </row>
    <row r="2321" spans="1:6" s="24" customFormat="1" ht="63" x14ac:dyDescent="0.25">
      <c r="A2321" s="36" t="s">
        <v>3053</v>
      </c>
      <c r="B2321" s="37">
        <v>4</v>
      </c>
      <c r="C2321" s="38" t="s">
        <v>3054</v>
      </c>
      <c r="D2321" s="39">
        <v>33</v>
      </c>
      <c r="E2321" s="11"/>
      <c r="F2321" s="30"/>
    </row>
    <row r="2322" spans="1:6" s="24" customFormat="1" ht="63" x14ac:dyDescent="0.25">
      <c r="A2322" s="36" t="s">
        <v>3053</v>
      </c>
      <c r="B2322" s="37">
        <v>4</v>
      </c>
      <c r="C2322" s="38" t="s">
        <v>3055</v>
      </c>
      <c r="D2322" s="39">
        <v>40</v>
      </c>
      <c r="E2322" s="11"/>
      <c r="F2322" s="30"/>
    </row>
    <row r="2323" spans="1:6" s="24" customFormat="1" ht="42" x14ac:dyDescent="0.25">
      <c r="A2323" s="36" t="s">
        <v>3056</v>
      </c>
      <c r="B2323" s="37">
        <v>4</v>
      </c>
      <c r="C2323" s="38" t="s">
        <v>3057</v>
      </c>
      <c r="D2323" s="39">
        <v>100</v>
      </c>
      <c r="E2323" s="11"/>
      <c r="F2323" s="30"/>
    </row>
    <row r="2324" spans="1:6" s="24" customFormat="1" ht="63" x14ac:dyDescent="0.25">
      <c r="A2324" s="36" t="s">
        <v>3058</v>
      </c>
      <c r="B2324" s="37">
        <v>4</v>
      </c>
      <c r="C2324" s="38" t="s">
        <v>3059</v>
      </c>
      <c r="D2324" s="39">
        <v>50</v>
      </c>
      <c r="E2324" s="11"/>
      <c r="F2324" s="30"/>
    </row>
    <row r="2325" spans="1:6" s="24" customFormat="1" ht="63" x14ac:dyDescent="0.25">
      <c r="A2325" s="36" t="s">
        <v>3060</v>
      </c>
      <c r="B2325" s="37">
        <v>4</v>
      </c>
      <c r="C2325" s="38" t="s">
        <v>3061</v>
      </c>
      <c r="D2325" s="39">
        <v>88</v>
      </c>
      <c r="E2325" s="11"/>
      <c r="F2325" s="30"/>
    </row>
    <row r="2326" spans="1:6" s="24" customFormat="1" ht="84" x14ac:dyDescent="0.25">
      <c r="A2326" s="36" t="s">
        <v>3062</v>
      </c>
      <c r="B2326" s="37">
        <v>4</v>
      </c>
      <c r="C2326" s="38" t="s">
        <v>3063</v>
      </c>
      <c r="D2326" s="39">
        <v>23</v>
      </c>
      <c r="E2326" s="11"/>
      <c r="F2326" s="30"/>
    </row>
    <row r="2327" spans="1:6" s="24" customFormat="1" ht="84" x14ac:dyDescent="0.25">
      <c r="A2327" s="36" t="s">
        <v>3064</v>
      </c>
      <c r="B2327" s="37">
        <v>4</v>
      </c>
      <c r="C2327" s="38" t="s">
        <v>3065</v>
      </c>
      <c r="D2327" s="39">
        <v>120</v>
      </c>
      <c r="E2327" s="11"/>
      <c r="F2327" s="30"/>
    </row>
    <row r="2328" spans="1:6" s="24" customFormat="1" ht="84" x14ac:dyDescent="0.25">
      <c r="A2328" s="36" t="s">
        <v>3066</v>
      </c>
      <c r="B2328" s="37">
        <v>4</v>
      </c>
      <c r="C2328" s="38" t="s">
        <v>3067</v>
      </c>
      <c r="D2328" s="39">
        <v>38</v>
      </c>
      <c r="E2328" s="11"/>
      <c r="F2328" s="30"/>
    </row>
    <row r="2329" spans="1:6" s="24" customFormat="1" ht="105" x14ac:dyDescent="0.25">
      <c r="A2329" s="36" t="s">
        <v>3068</v>
      </c>
      <c r="B2329" s="37">
        <v>4</v>
      </c>
      <c r="C2329" s="38" t="s">
        <v>3069</v>
      </c>
      <c r="D2329" s="39">
        <v>100</v>
      </c>
      <c r="E2329" s="11"/>
      <c r="F2329" s="30"/>
    </row>
    <row r="2330" spans="1:6" s="24" customFormat="1" ht="63" x14ac:dyDescent="0.25">
      <c r="A2330" s="36" t="s">
        <v>3070</v>
      </c>
      <c r="B2330" s="37">
        <v>4</v>
      </c>
      <c r="C2330" s="38" t="s">
        <v>3071</v>
      </c>
      <c r="D2330" s="39">
        <v>98</v>
      </c>
      <c r="E2330" s="11"/>
      <c r="F2330" s="30"/>
    </row>
    <row r="2331" spans="1:6" s="24" customFormat="1" ht="63" x14ac:dyDescent="0.25">
      <c r="A2331" s="36" t="s">
        <v>3072</v>
      </c>
      <c r="B2331" s="37">
        <v>4</v>
      </c>
      <c r="C2331" s="38" t="s">
        <v>3073</v>
      </c>
      <c r="D2331" s="39">
        <v>82</v>
      </c>
      <c r="E2331" s="11"/>
      <c r="F2331" s="30"/>
    </row>
    <row r="2332" spans="1:6" s="24" customFormat="1" ht="42" x14ac:dyDescent="0.25">
      <c r="A2332" s="36" t="s">
        <v>3074</v>
      </c>
      <c r="B2332" s="37">
        <v>4</v>
      </c>
      <c r="C2332" s="38" t="s">
        <v>3075</v>
      </c>
      <c r="D2332" s="39">
        <v>40</v>
      </c>
      <c r="E2332" s="11"/>
      <c r="F2332" s="30"/>
    </row>
    <row r="2333" spans="1:6" s="24" customFormat="1" ht="84" x14ac:dyDescent="0.25">
      <c r="A2333" s="36" t="s">
        <v>3076</v>
      </c>
      <c r="B2333" s="37">
        <v>4</v>
      </c>
      <c r="C2333" s="38" t="s">
        <v>3077</v>
      </c>
      <c r="D2333" s="39">
        <v>118</v>
      </c>
      <c r="E2333" s="11"/>
      <c r="F2333" s="30"/>
    </row>
    <row r="2334" spans="1:6" s="24" customFormat="1" ht="63" x14ac:dyDescent="0.25">
      <c r="A2334" s="36" t="s">
        <v>3078</v>
      </c>
      <c r="B2334" s="37">
        <v>4</v>
      </c>
      <c r="C2334" s="38" t="s">
        <v>3079</v>
      </c>
      <c r="D2334" s="39">
        <v>81</v>
      </c>
      <c r="E2334" s="11"/>
      <c r="F2334" s="30"/>
    </row>
    <row r="2335" spans="1:6" s="24" customFormat="1" ht="105" x14ac:dyDescent="0.25">
      <c r="A2335" s="36" t="s">
        <v>3080</v>
      </c>
      <c r="B2335" s="37">
        <v>4</v>
      </c>
      <c r="C2335" s="38" t="s">
        <v>3081</v>
      </c>
      <c r="D2335" s="39">
        <v>90</v>
      </c>
      <c r="E2335" s="11"/>
      <c r="F2335" s="30"/>
    </row>
    <row r="2336" spans="1:6" s="24" customFormat="1" ht="105" x14ac:dyDescent="0.25">
      <c r="A2336" s="36" t="s">
        <v>3082</v>
      </c>
      <c r="B2336" s="37">
        <v>4</v>
      </c>
      <c r="C2336" s="38" t="s">
        <v>3083</v>
      </c>
      <c r="D2336" s="39">
        <v>84</v>
      </c>
      <c r="E2336" s="11"/>
      <c r="F2336" s="30"/>
    </row>
    <row r="2337" spans="1:6" s="24" customFormat="1" ht="84" x14ac:dyDescent="0.25">
      <c r="A2337" s="36" t="s">
        <v>3084</v>
      </c>
      <c r="B2337" s="37">
        <v>4</v>
      </c>
      <c r="C2337" s="38" t="s">
        <v>3085</v>
      </c>
      <c r="D2337" s="39">
        <v>100</v>
      </c>
      <c r="E2337" s="11"/>
      <c r="F2337" s="30"/>
    </row>
    <row r="2338" spans="1:6" s="24" customFormat="1" ht="63" x14ac:dyDescent="0.25">
      <c r="A2338" s="36" t="s">
        <v>2802</v>
      </c>
      <c r="B2338" s="37">
        <v>4</v>
      </c>
      <c r="C2338" s="38" t="s">
        <v>3086</v>
      </c>
      <c r="D2338" s="39">
        <v>70</v>
      </c>
      <c r="E2338" s="11"/>
      <c r="F2338" s="30"/>
    </row>
    <row r="2339" spans="1:6" s="24" customFormat="1" ht="63" x14ac:dyDescent="0.25">
      <c r="A2339" s="36" t="s">
        <v>3087</v>
      </c>
      <c r="B2339" s="37">
        <v>4</v>
      </c>
      <c r="C2339" s="38" t="s">
        <v>3088</v>
      </c>
      <c r="D2339" s="39">
        <v>100</v>
      </c>
      <c r="E2339" s="11"/>
      <c r="F2339" s="30"/>
    </row>
    <row r="2340" spans="1:6" s="24" customFormat="1" ht="21" x14ac:dyDescent="0.25">
      <c r="A2340" s="36" t="s">
        <v>3089</v>
      </c>
      <c r="B2340" s="37">
        <v>4</v>
      </c>
      <c r="C2340" s="38" t="s">
        <v>3088</v>
      </c>
      <c r="D2340" s="39">
        <v>84</v>
      </c>
      <c r="E2340" s="11"/>
      <c r="F2340" s="30"/>
    </row>
    <row r="2341" spans="1:6" s="24" customFormat="1" ht="105" x14ac:dyDescent="0.25">
      <c r="A2341" s="36" t="s">
        <v>3090</v>
      </c>
      <c r="B2341" s="37">
        <v>4</v>
      </c>
      <c r="C2341" s="38" t="s">
        <v>3091</v>
      </c>
      <c r="D2341" s="39">
        <v>100</v>
      </c>
      <c r="E2341" s="11"/>
      <c r="F2341" s="30"/>
    </row>
    <row r="2342" spans="1:6" s="24" customFormat="1" ht="63" x14ac:dyDescent="0.25">
      <c r="A2342" s="36" t="s">
        <v>3019</v>
      </c>
      <c r="B2342" s="37">
        <v>4</v>
      </c>
      <c r="C2342" s="38" t="s">
        <v>3092</v>
      </c>
      <c r="D2342" s="39">
        <v>30</v>
      </c>
      <c r="E2342" s="11"/>
      <c r="F2342" s="30"/>
    </row>
    <row r="2343" spans="1:6" s="24" customFormat="1" ht="42" x14ac:dyDescent="0.25">
      <c r="A2343" s="36" t="s">
        <v>3093</v>
      </c>
      <c r="B2343" s="37">
        <v>4</v>
      </c>
      <c r="C2343" s="38" t="s">
        <v>3094</v>
      </c>
      <c r="D2343" s="39">
        <v>5</v>
      </c>
      <c r="E2343" s="11"/>
      <c r="F2343" s="30"/>
    </row>
    <row r="2344" spans="1:6" s="24" customFormat="1" ht="42" x14ac:dyDescent="0.25">
      <c r="A2344" s="36" t="s">
        <v>3095</v>
      </c>
      <c r="B2344" s="37">
        <v>4</v>
      </c>
      <c r="C2344" s="38" t="s">
        <v>3096</v>
      </c>
      <c r="D2344" s="39">
        <v>100</v>
      </c>
      <c r="E2344" s="11"/>
      <c r="F2344" s="30"/>
    </row>
    <row r="2345" spans="1:6" s="24" customFormat="1" ht="42" x14ac:dyDescent="0.25">
      <c r="A2345" s="36" t="s">
        <v>2792</v>
      </c>
      <c r="B2345" s="37">
        <v>4</v>
      </c>
      <c r="C2345" s="38" t="s">
        <v>3097</v>
      </c>
      <c r="D2345" s="39">
        <v>45</v>
      </c>
      <c r="E2345" s="11"/>
      <c r="F2345" s="30"/>
    </row>
    <row r="2346" spans="1:6" s="24" customFormat="1" ht="63" x14ac:dyDescent="0.25">
      <c r="A2346" s="36" t="s">
        <v>3019</v>
      </c>
      <c r="B2346" s="37">
        <v>4</v>
      </c>
      <c r="C2346" s="38" t="s">
        <v>3098</v>
      </c>
      <c r="D2346" s="39">
        <v>10</v>
      </c>
      <c r="E2346" s="11"/>
      <c r="F2346" s="30"/>
    </row>
    <row r="2347" spans="1:6" s="24" customFormat="1" ht="63" x14ac:dyDescent="0.25">
      <c r="A2347" s="36" t="s">
        <v>3019</v>
      </c>
      <c r="B2347" s="37">
        <v>4</v>
      </c>
      <c r="C2347" s="38" t="s">
        <v>3099</v>
      </c>
      <c r="D2347" s="39">
        <v>84</v>
      </c>
      <c r="E2347" s="11"/>
      <c r="F2347" s="30"/>
    </row>
    <row r="2348" spans="1:6" s="24" customFormat="1" ht="21" x14ac:dyDescent="0.25">
      <c r="A2348" s="36" t="s">
        <v>3100</v>
      </c>
      <c r="B2348" s="37">
        <v>9</v>
      </c>
      <c r="C2348" s="38" t="s">
        <v>3101</v>
      </c>
      <c r="D2348" s="39">
        <v>122</v>
      </c>
      <c r="E2348" s="11"/>
      <c r="F2348" s="30"/>
    </row>
    <row r="2349" spans="1:6" s="24" customFormat="1" ht="42" x14ac:dyDescent="0.25">
      <c r="A2349" s="36" t="s">
        <v>3102</v>
      </c>
      <c r="B2349" s="37">
        <v>4</v>
      </c>
      <c r="C2349" s="38" t="s">
        <v>3103</v>
      </c>
      <c r="D2349" s="39">
        <v>201</v>
      </c>
      <c r="E2349" s="11"/>
      <c r="F2349" s="30"/>
    </row>
    <row r="2350" spans="1:6" s="24" customFormat="1" ht="42" x14ac:dyDescent="0.25">
      <c r="A2350" s="36" t="s">
        <v>3102</v>
      </c>
      <c r="B2350" s="37">
        <v>4</v>
      </c>
      <c r="C2350" s="38" t="s">
        <v>3103</v>
      </c>
      <c r="D2350" s="39">
        <v>192</v>
      </c>
      <c r="E2350" s="11"/>
      <c r="F2350" s="30"/>
    </row>
    <row r="2351" spans="1:6" s="24" customFormat="1" ht="42" x14ac:dyDescent="0.25">
      <c r="A2351" s="36" t="s">
        <v>3104</v>
      </c>
      <c r="B2351" s="37">
        <v>4</v>
      </c>
      <c r="C2351" s="38" t="s">
        <v>3105</v>
      </c>
      <c r="D2351" s="39">
        <v>80</v>
      </c>
      <c r="E2351" s="11"/>
      <c r="F2351" s="30"/>
    </row>
    <row r="2352" spans="1:6" s="24" customFormat="1" ht="42" x14ac:dyDescent="0.25">
      <c r="A2352" s="36" t="s">
        <v>3104</v>
      </c>
      <c r="B2352" s="37">
        <v>4</v>
      </c>
      <c r="C2352" s="38" t="s">
        <v>3106</v>
      </c>
      <c r="D2352" s="39">
        <v>29</v>
      </c>
      <c r="E2352" s="11"/>
      <c r="F2352" s="30"/>
    </row>
    <row r="2353" spans="1:6" s="24" customFormat="1" ht="42" x14ac:dyDescent="0.25">
      <c r="A2353" s="36" t="s">
        <v>3104</v>
      </c>
      <c r="B2353" s="37">
        <v>4</v>
      </c>
      <c r="C2353" s="38" t="s">
        <v>2845</v>
      </c>
      <c r="D2353" s="39">
        <v>25</v>
      </c>
      <c r="E2353" s="11"/>
      <c r="F2353" s="30"/>
    </row>
    <row r="2354" spans="1:6" s="24" customFormat="1" ht="42" x14ac:dyDescent="0.25">
      <c r="A2354" s="36" t="s">
        <v>3104</v>
      </c>
      <c r="B2354" s="37">
        <v>4</v>
      </c>
      <c r="C2354" s="38" t="s">
        <v>3107</v>
      </c>
      <c r="D2354" s="39">
        <v>78</v>
      </c>
      <c r="E2354" s="11"/>
      <c r="F2354" s="30"/>
    </row>
    <row r="2355" spans="1:6" s="24" customFormat="1" ht="63" x14ac:dyDescent="0.25">
      <c r="A2355" s="36" t="s">
        <v>3108</v>
      </c>
      <c r="B2355" s="37">
        <v>3</v>
      </c>
      <c r="C2355" s="38" t="s">
        <v>3109</v>
      </c>
      <c r="D2355" s="39">
        <v>279</v>
      </c>
      <c r="E2355" s="11"/>
      <c r="F2355" s="30"/>
    </row>
    <row r="2356" spans="1:6" s="24" customFormat="1" ht="42" x14ac:dyDescent="0.25">
      <c r="A2356" s="36" t="s">
        <v>3104</v>
      </c>
      <c r="B2356" s="37">
        <v>4</v>
      </c>
      <c r="C2356" s="38" t="s">
        <v>2896</v>
      </c>
      <c r="D2356" s="39">
        <v>45</v>
      </c>
      <c r="E2356" s="11"/>
      <c r="F2356" s="30"/>
    </row>
    <row r="2357" spans="1:6" s="24" customFormat="1" ht="42" x14ac:dyDescent="0.25">
      <c r="A2357" s="36" t="s">
        <v>3108</v>
      </c>
      <c r="B2357" s="37">
        <v>4</v>
      </c>
      <c r="C2357" s="38" t="s">
        <v>3110</v>
      </c>
      <c r="D2357" s="39">
        <v>63</v>
      </c>
      <c r="E2357" s="11"/>
      <c r="F2357" s="30"/>
    </row>
    <row r="2358" spans="1:6" s="24" customFormat="1" ht="42" x14ac:dyDescent="0.25">
      <c r="A2358" s="36" t="s">
        <v>3108</v>
      </c>
      <c r="B2358" s="37">
        <v>3</v>
      </c>
      <c r="C2358" s="38" t="s">
        <v>3111</v>
      </c>
      <c r="D2358" s="39">
        <v>29</v>
      </c>
      <c r="E2358" s="11"/>
      <c r="F2358" s="30"/>
    </row>
    <row r="2359" spans="1:6" s="24" customFormat="1" ht="42" x14ac:dyDescent="0.25">
      <c r="A2359" s="36" t="s">
        <v>3108</v>
      </c>
      <c r="B2359" s="37">
        <v>4</v>
      </c>
      <c r="C2359" s="38" t="s">
        <v>2900</v>
      </c>
      <c r="D2359" s="39">
        <v>37</v>
      </c>
      <c r="E2359" s="11"/>
      <c r="F2359" s="30"/>
    </row>
    <row r="2360" spans="1:6" s="24" customFormat="1" ht="42" x14ac:dyDescent="0.25">
      <c r="A2360" s="36" t="s">
        <v>3108</v>
      </c>
      <c r="B2360" s="37">
        <v>4</v>
      </c>
      <c r="C2360" s="38" t="s">
        <v>2902</v>
      </c>
      <c r="D2360" s="39">
        <v>65</v>
      </c>
      <c r="E2360" s="11"/>
      <c r="F2360" s="30"/>
    </row>
    <row r="2361" spans="1:6" s="24" customFormat="1" ht="63" x14ac:dyDescent="0.25">
      <c r="A2361" s="36" t="s">
        <v>3112</v>
      </c>
      <c r="B2361" s="37">
        <v>4</v>
      </c>
      <c r="C2361" s="38" t="s">
        <v>3113</v>
      </c>
      <c r="D2361" s="39">
        <v>52</v>
      </c>
      <c r="E2361" s="11"/>
      <c r="F2361" s="30"/>
    </row>
    <row r="2362" spans="1:6" s="24" customFormat="1" ht="42" x14ac:dyDescent="0.25">
      <c r="A2362" s="36" t="s">
        <v>3104</v>
      </c>
      <c r="B2362" s="37" t="s">
        <v>33</v>
      </c>
      <c r="C2362" s="38" t="s">
        <v>3114</v>
      </c>
      <c r="D2362" s="39">
        <v>16</v>
      </c>
      <c r="E2362" s="11"/>
      <c r="F2362" s="30"/>
    </row>
    <row r="2363" spans="1:6" s="24" customFormat="1" ht="21" x14ac:dyDescent="0.25">
      <c r="A2363" s="36" t="s">
        <v>3115</v>
      </c>
      <c r="B2363" s="37">
        <v>8</v>
      </c>
      <c r="C2363" s="38" t="s">
        <v>3116</v>
      </c>
      <c r="D2363" s="39">
        <v>20</v>
      </c>
      <c r="E2363" s="11"/>
      <c r="F2363" s="30"/>
    </row>
    <row r="2364" spans="1:6" s="24" customFormat="1" ht="21" x14ac:dyDescent="0.25">
      <c r="A2364" s="36" t="s">
        <v>3115</v>
      </c>
      <c r="B2364" s="37">
        <v>8</v>
      </c>
      <c r="C2364" s="38" t="s">
        <v>3116</v>
      </c>
      <c r="D2364" s="39">
        <v>20</v>
      </c>
      <c r="E2364" s="11"/>
      <c r="F2364" s="30"/>
    </row>
    <row r="2365" spans="1:6" s="24" customFormat="1" ht="21" x14ac:dyDescent="0.25">
      <c r="A2365" s="36" t="s">
        <v>3117</v>
      </c>
      <c r="B2365" s="37">
        <v>8</v>
      </c>
      <c r="C2365" s="38" t="s">
        <v>617</v>
      </c>
      <c r="D2365" s="39">
        <v>50</v>
      </c>
      <c r="E2365" s="11"/>
      <c r="F2365" s="30"/>
    </row>
    <row r="2366" spans="1:6" s="24" customFormat="1" ht="21" x14ac:dyDescent="0.25">
      <c r="A2366" s="36" t="s">
        <v>3117</v>
      </c>
      <c r="B2366" s="37">
        <v>8</v>
      </c>
      <c r="C2366" s="38" t="s">
        <v>617</v>
      </c>
      <c r="D2366" s="39">
        <v>50</v>
      </c>
      <c r="E2366" s="11"/>
      <c r="F2366" s="30"/>
    </row>
    <row r="2367" spans="1:6" s="24" customFormat="1" ht="42" x14ac:dyDescent="0.25">
      <c r="A2367" s="36" t="s">
        <v>3104</v>
      </c>
      <c r="B2367" s="37">
        <v>4</v>
      </c>
      <c r="C2367" s="38" t="s">
        <v>3118</v>
      </c>
      <c r="D2367" s="39">
        <v>228</v>
      </c>
      <c r="E2367" s="11"/>
      <c r="F2367" s="30"/>
    </row>
    <row r="2368" spans="1:6" s="24" customFormat="1" ht="42" x14ac:dyDescent="0.25">
      <c r="A2368" s="36" t="s">
        <v>3104</v>
      </c>
      <c r="B2368" s="37">
        <v>4</v>
      </c>
      <c r="C2368" s="38" t="s">
        <v>3119</v>
      </c>
      <c r="D2368" s="39">
        <v>17</v>
      </c>
      <c r="E2368" s="11"/>
      <c r="F2368" s="30"/>
    </row>
    <row r="2369" spans="1:6" s="24" customFormat="1" ht="42" x14ac:dyDescent="0.25">
      <c r="A2369" s="36" t="s">
        <v>3104</v>
      </c>
      <c r="B2369" s="37">
        <v>4</v>
      </c>
      <c r="C2369" s="38" t="s">
        <v>3120</v>
      </c>
      <c r="D2369" s="39">
        <v>112</v>
      </c>
      <c r="E2369" s="11"/>
      <c r="F2369" s="30"/>
    </row>
    <row r="2370" spans="1:6" s="24" customFormat="1" ht="42" x14ac:dyDescent="0.25">
      <c r="A2370" s="36" t="s">
        <v>3108</v>
      </c>
      <c r="B2370" s="37">
        <v>3</v>
      </c>
      <c r="C2370" s="38" t="s">
        <v>3121</v>
      </c>
      <c r="D2370" s="39">
        <v>16</v>
      </c>
      <c r="E2370" s="11"/>
      <c r="F2370" s="30"/>
    </row>
    <row r="2371" spans="1:6" s="24" customFormat="1" ht="84" x14ac:dyDescent="0.25">
      <c r="A2371" s="36" t="s">
        <v>3122</v>
      </c>
      <c r="B2371" s="37">
        <v>4</v>
      </c>
      <c r="C2371" s="38" t="s">
        <v>3123</v>
      </c>
      <c r="D2371" s="39">
        <v>150</v>
      </c>
      <c r="E2371" s="11"/>
      <c r="F2371" s="30"/>
    </row>
    <row r="2372" spans="1:6" s="24" customFormat="1" ht="21" x14ac:dyDescent="0.25">
      <c r="A2372" s="36" t="s">
        <v>3124</v>
      </c>
      <c r="B2372" s="37">
        <v>8</v>
      </c>
      <c r="C2372" s="38" t="s">
        <v>617</v>
      </c>
      <c r="D2372" s="39">
        <v>17</v>
      </c>
      <c r="E2372" s="11"/>
      <c r="F2372" s="30"/>
    </row>
    <row r="2373" spans="1:6" s="24" customFormat="1" ht="21" x14ac:dyDescent="0.25">
      <c r="A2373" s="36" t="s">
        <v>3124</v>
      </c>
      <c r="B2373" s="37">
        <v>8</v>
      </c>
      <c r="C2373" s="38" t="s">
        <v>617</v>
      </c>
      <c r="D2373" s="39">
        <v>17</v>
      </c>
      <c r="E2373" s="11"/>
      <c r="F2373" s="30"/>
    </row>
    <row r="2374" spans="1:6" s="24" customFormat="1" ht="42" x14ac:dyDescent="0.25">
      <c r="A2374" s="36" t="s">
        <v>3108</v>
      </c>
      <c r="B2374" s="37">
        <v>3</v>
      </c>
      <c r="C2374" s="38" t="s">
        <v>3121</v>
      </c>
      <c r="D2374" s="39">
        <v>27</v>
      </c>
      <c r="E2374" s="11"/>
      <c r="F2374" s="30"/>
    </row>
    <row r="2375" spans="1:6" s="24" customFormat="1" ht="21" x14ac:dyDescent="0.25">
      <c r="A2375" s="36" t="s">
        <v>3115</v>
      </c>
      <c r="B2375" s="37">
        <v>8</v>
      </c>
      <c r="C2375" s="38" t="s">
        <v>617</v>
      </c>
      <c r="D2375" s="39">
        <v>20</v>
      </c>
      <c r="E2375" s="11"/>
      <c r="F2375" s="30"/>
    </row>
    <row r="2376" spans="1:6" s="24" customFormat="1" ht="21" x14ac:dyDescent="0.25">
      <c r="A2376" s="36" t="s">
        <v>3115</v>
      </c>
      <c r="B2376" s="37">
        <v>8</v>
      </c>
      <c r="C2376" s="38" t="s">
        <v>617</v>
      </c>
      <c r="D2376" s="39">
        <v>20</v>
      </c>
      <c r="E2376" s="11"/>
      <c r="F2376" s="30"/>
    </row>
    <row r="2377" spans="1:6" s="24" customFormat="1" ht="42" x14ac:dyDescent="0.25">
      <c r="A2377" s="36" t="s">
        <v>3125</v>
      </c>
      <c r="B2377" s="37">
        <v>4</v>
      </c>
      <c r="C2377" s="38" t="s">
        <v>3126</v>
      </c>
      <c r="D2377" s="39">
        <v>53</v>
      </c>
      <c r="E2377" s="11"/>
      <c r="F2377" s="30"/>
    </row>
    <row r="2378" spans="1:6" s="24" customFormat="1" ht="63" x14ac:dyDescent="0.25">
      <c r="A2378" s="36" t="s">
        <v>3127</v>
      </c>
      <c r="B2378" s="37">
        <v>4</v>
      </c>
      <c r="C2378" s="38" t="s">
        <v>3128</v>
      </c>
      <c r="D2378" s="39">
        <v>50</v>
      </c>
      <c r="E2378" s="11"/>
      <c r="F2378" s="30"/>
    </row>
    <row r="2379" spans="1:6" s="24" customFormat="1" ht="63" x14ac:dyDescent="0.25">
      <c r="A2379" s="36" t="s">
        <v>3127</v>
      </c>
      <c r="B2379" s="37">
        <v>4</v>
      </c>
      <c r="C2379" s="38" t="s">
        <v>3128</v>
      </c>
      <c r="D2379" s="39">
        <v>50</v>
      </c>
      <c r="E2379" s="11"/>
      <c r="F2379" s="30"/>
    </row>
    <row r="2380" spans="1:6" s="24" customFormat="1" ht="63" x14ac:dyDescent="0.25">
      <c r="A2380" s="36" t="s">
        <v>3127</v>
      </c>
      <c r="B2380" s="37">
        <v>4</v>
      </c>
      <c r="C2380" s="38" t="s">
        <v>3128</v>
      </c>
      <c r="D2380" s="39">
        <v>50</v>
      </c>
      <c r="E2380" s="11"/>
      <c r="F2380" s="30"/>
    </row>
    <row r="2381" spans="1:6" s="24" customFormat="1" ht="21" x14ac:dyDescent="0.25">
      <c r="A2381" s="36" t="s">
        <v>3115</v>
      </c>
      <c r="B2381" s="37">
        <v>4</v>
      </c>
      <c r="C2381" s="38" t="s">
        <v>617</v>
      </c>
      <c r="D2381" s="39">
        <v>5</v>
      </c>
      <c r="E2381" s="11"/>
      <c r="F2381" s="30"/>
    </row>
    <row r="2382" spans="1:6" s="24" customFormat="1" ht="63" x14ac:dyDescent="0.25">
      <c r="A2382" s="36" t="s">
        <v>3127</v>
      </c>
      <c r="B2382" s="37">
        <v>4</v>
      </c>
      <c r="C2382" s="38" t="s">
        <v>3128</v>
      </c>
      <c r="D2382" s="39">
        <v>78</v>
      </c>
      <c r="E2382" s="11"/>
      <c r="F2382" s="30"/>
    </row>
    <row r="2383" spans="1:6" s="24" customFormat="1" ht="42" x14ac:dyDescent="0.25">
      <c r="A2383" s="36" t="s">
        <v>3104</v>
      </c>
      <c r="B2383" s="37">
        <v>4</v>
      </c>
      <c r="C2383" s="38" t="s">
        <v>3129</v>
      </c>
      <c r="D2383" s="39">
        <v>162</v>
      </c>
      <c r="E2383" s="11"/>
      <c r="F2383" s="30"/>
    </row>
    <row r="2384" spans="1:6" s="24" customFormat="1" ht="63" x14ac:dyDescent="0.25">
      <c r="A2384" s="36" t="s">
        <v>3130</v>
      </c>
      <c r="B2384" s="37">
        <v>2</v>
      </c>
      <c r="C2384" s="38" t="s">
        <v>653</v>
      </c>
      <c r="D2384" s="39">
        <v>8</v>
      </c>
      <c r="E2384" s="11"/>
      <c r="F2384" s="30"/>
    </row>
    <row r="2385" spans="1:6" s="24" customFormat="1" ht="42" x14ac:dyDescent="0.25">
      <c r="A2385" s="36" t="s">
        <v>3104</v>
      </c>
      <c r="B2385" s="37">
        <v>4</v>
      </c>
      <c r="C2385" s="38" t="s">
        <v>3131</v>
      </c>
      <c r="D2385" s="39">
        <v>4</v>
      </c>
      <c r="E2385" s="11"/>
      <c r="F2385" s="30"/>
    </row>
    <row r="2386" spans="1:6" s="24" customFormat="1" ht="21" x14ac:dyDescent="0.25">
      <c r="A2386" s="36" t="s">
        <v>3115</v>
      </c>
      <c r="B2386" s="37">
        <v>8</v>
      </c>
      <c r="C2386" s="38" t="s">
        <v>617</v>
      </c>
      <c r="D2386" s="39">
        <v>8</v>
      </c>
      <c r="E2386" s="11"/>
      <c r="F2386" s="30"/>
    </row>
    <row r="2387" spans="1:6" s="24" customFormat="1" ht="42" x14ac:dyDescent="0.25">
      <c r="A2387" s="36" t="s">
        <v>3132</v>
      </c>
      <c r="B2387" s="37">
        <v>4</v>
      </c>
      <c r="C2387" s="38" t="s">
        <v>3133</v>
      </c>
      <c r="D2387" s="39">
        <v>25</v>
      </c>
      <c r="E2387" s="11"/>
      <c r="F2387" s="30"/>
    </row>
    <row r="2388" spans="1:6" s="24" customFormat="1" ht="42" x14ac:dyDescent="0.25">
      <c r="A2388" s="36" t="s">
        <v>3134</v>
      </c>
      <c r="B2388" s="37">
        <v>4</v>
      </c>
      <c r="C2388" s="38" t="s">
        <v>3135</v>
      </c>
      <c r="D2388" s="39">
        <v>70</v>
      </c>
      <c r="E2388" s="11"/>
      <c r="F2388" s="30"/>
    </row>
    <row r="2389" spans="1:6" s="24" customFormat="1" ht="42" x14ac:dyDescent="0.25">
      <c r="A2389" s="36" t="s">
        <v>3100</v>
      </c>
      <c r="B2389" s="37">
        <v>3</v>
      </c>
      <c r="C2389" s="38" t="s">
        <v>3136</v>
      </c>
      <c r="D2389" s="39">
        <v>15</v>
      </c>
      <c r="E2389" s="40"/>
      <c r="F2389" s="30"/>
    </row>
    <row r="2390" spans="1:6" s="24" customFormat="1" ht="42" x14ac:dyDescent="0.25">
      <c r="A2390" s="36" t="s">
        <v>3104</v>
      </c>
      <c r="B2390" s="37">
        <v>4</v>
      </c>
      <c r="C2390" s="38" t="s">
        <v>3137</v>
      </c>
      <c r="D2390" s="39">
        <v>50</v>
      </c>
      <c r="E2390" s="11"/>
      <c r="F2390" s="30"/>
    </row>
    <row r="2391" spans="1:6" s="24" customFormat="1" ht="42" x14ac:dyDescent="0.25">
      <c r="A2391" s="36" t="s">
        <v>3104</v>
      </c>
      <c r="B2391" s="37">
        <v>4</v>
      </c>
      <c r="C2391" s="38" t="s">
        <v>3138</v>
      </c>
      <c r="D2391" s="39">
        <v>71</v>
      </c>
      <c r="E2391" s="11"/>
      <c r="F2391" s="30"/>
    </row>
    <row r="2392" spans="1:6" s="24" customFormat="1" ht="42" x14ac:dyDescent="0.25">
      <c r="A2392" s="36" t="s">
        <v>3108</v>
      </c>
      <c r="B2392" s="37">
        <v>4</v>
      </c>
      <c r="C2392" s="38" t="s">
        <v>3139</v>
      </c>
      <c r="D2392" s="39">
        <v>2</v>
      </c>
      <c r="E2392" s="11"/>
      <c r="F2392" s="30"/>
    </row>
    <row r="2393" spans="1:6" s="24" customFormat="1" ht="42" x14ac:dyDescent="0.25">
      <c r="A2393" s="36" t="s">
        <v>3104</v>
      </c>
      <c r="B2393" s="37">
        <v>4</v>
      </c>
      <c r="C2393" s="38" t="s">
        <v>3140</v>
      </c>
      <c r="D2393" s="39">
        <v>30</v>
      </c>
      <c r="E2393" s="11"/>
      <c r="F2393" s="30"/>
    </row>
    <row r="2394" spans="1:6" s="24" customFormat="1" ht="84" x14ac:dyDescent="0.25">
      <c r="A2394" s="36" t="s">
        <v>3141</v>
      </c>
      <c r="B2394" s="37">
        <v>4</v>
      </c>
      <c r="C2394" s="38" t="s">
        <v>3063</v>
      </c>
      <c r="D2394" s="39">
        <v>153</v>
      </c>
      <c r="E2394" s="11"/>
      <c r="F2394" s="30"/>
    </row>
    <row r="2395" spans="1:6" s="24" customFormat="1" ht="42" x14ac:dyDescent="0.25">
      <c r="A2395" s="36" t="s">
        <v>3132</v>
      </c>
      <c r="B2395" s="37">
        <v>4</v>
      </c>
      <c r="C2395" s="38" t="s">
        <v>3142</v>
      </c>
      <c r="D2395" s="39">
        <v>108</v>
      </c>
      <c r="E2395" s="11"/>
      <c r="F2395" s="30"/>
    </row>
    <row r="2396" spans="1:6" s="24" customFormat="1" ht="21" x14ac:dyDescent="0.25">
      <c r="A2396" s="36" t="s">
        <v>3104</v>
      </c>
      <c r="B2396" s="37">
        <v>4</v>
      </c>
      <c r="C2396" s="38" t="s">
        <v>2809</v>
      </c>
      <c r="D2396" s="39">
        <v>25</v>
      </c>
      <c r="E2396" s="11"/>
      <c r="F2396" s="30"/>
    </row>
    <row r="2397" spans="1:6" s="24" customFormat="1" ht="63" x14ac:dyDescent="0.25">
      <c r="A2397" s="36" t="s">
        <v>3108</v>
      </c>
      <c r="B2397" s="37">
        <v>4</v>
      </c>
      <c r="C2397" s="38" t="s">
        <v>3143</v>
      </c>
      <c r="D2397" s="39">
        <v>160</v>
      </c>
      <c r="E2397" s="11"/>
      <c r="F2397" s="30"/>
    </row>
    <row r="2398" spans="1:6" s="24" customFormat="1" ht="84" x14ac:dyDescent="0.25">
      <c r="A2398" s="36" t="s">
        <v>3144</v>
      </c>
      <c r="B2398" s="37" t="s">
        <v>76</v>
      </c>
      <c r="C2398" s="38" t="s">
        <v>3145</v>
      </c>
      <c r="D2398" s="39">
        <v>262</v>
      </c>
      <c r="E2398" s="11"/>
      <c r="F2398" s="30"/>
    </row>
    <row r="2399" spans="1:6" s="24" customFormat="1" ht="42" x14ac:dyDescent="0.25">
      <c r="A2399" s="36" t="s">
        <v>3104</v>
      </c>
      <c r="B2399" s="37">
        <v>4</v>
      </c>
      <c r="C2399" s="38" t="s">
        <v>3146</v>
      </c>
      <c r="D2399" s="39">
        <v>46</v>
      </c>
      <c r="E2399" s="11"/>
      <c r="F2399" s="30"/>
    </row>
    <row r="2400" spans="1:6" s="24" customFormat="1" ht="21" x14ac:dyDescent="0.25">
      <c r="A2400" s="36" t="s">
        <v>3115</v>
      </c>
      <c r="B2400" s="37">
        <v>8</v>
      </c>
      <c r="C2400" s="38" t="s">
        <v>617</v>
      </c>
      <c r="D2400" s="39">
        <v>20</v>
      </c>
      <c r="E2400" s="11"/>
      <c r="F2400" s="30"/>
    </row>
    <row r="2401" spans="1:6" s="24" customFormat="1" ht="42" x14ac:dyDescent="0.25">
      <c r="A2401" s="36" t="s">
        <v>3108</v>
      </c>
      <c r="B2401" s="37">
        <v>7</v>
      </c>
      <c r="C2401" s="38" t="s">
        <v>3147</v>
      </c>
      <c r="D2401" s="39">
        <v>291</v>
      </c>
      <c r="E2401" s="11"/>
      <c r="F2401" s="30"/>
    </row>
    <row r="2402" spans="1:6" s="24" customFormat="1" ht="42" x14ac:dyDescent="0.25">
      <c r="A2402" s="36" t="s">
        <v>3148</v>
      </c>
      <c r="B2402" s="37">
        <v>3</v>
      </c>
      <c r="C2402" s="38" t="s">
        <v>3149</v>
      </c>
      <c r="D2402" s="39">
        <v>60</v>
      </c>
      <c r="E2402" s="11"/>
      <c r="F2402" s="30"/>
    </row>
    <row r="2403" spans="1:6" s="24" customFormat="1" ht="42" x14ac:dyDescent="0.25">
      <c r="A2403" s="36" t="s">
        <v>3148</v>
      </c>
      <c r="B2403" s="37">
        <v>3</v>
      </c>
      <c r="C2403" s="38" t="s">
        <v>3149</v>
      </c>
      <c r="D2403" s="39">
        <v>60</v>
      </c>
      <c r="E2403" s="11"/>
      <c r="F2403" s="30"/>
    </row>
    <row r="2404" spans="1:6" s="24" customFormat="1" ht="63" x14ac:dyDescent="0.25">
      <c r="A2404" s="36" t="s">
        <v>3148</v>
      </c>
      <c r="B2404" s="37">
        <v>3</v>
      </c>
      <c r="C2404" s="38" t="s">
        <v>3150</v>
      </c>
      <c r="D2404" s="39">
        <v>127</v>
      </c>
      <c r="E2404" s="11"/>
      <c r="F2404" s="30"/>
    </row>
    <row r="2405" spans="1:6" s="24" customFormat="1" ht="42" x14ac:dyDescent="0.25">
      <c r="A2405" s="36" t="s">
        <v>3148</v>
      </c>
      <c r="B2405" s="37">
        <v>3</v>
      </c>
      <c r="C2405" s="38" t="s">
        <v>3149</v>
      </c>
      <c r="D2405" s="39">
        <v>60</v>
      </c>
      <c r="E2405" s="11"/>
      <c r="F2405" s="30"/>
    </row>
    <row r="2406" spans="1:6" s="24" customFormat="1" ht="42" x14ac:dyDescent="0.25">
      <c r="A2406" s="36" t="s">
        <v>3104</v>
      </c>
      <c r="B2406" s="37">
        <v>4</v>
      </c>
      <c r="C2406" s="38" t="s">
        <v>3151</v>
      </c>
      <c r="D2406" s="39">
        <v>71</v>
      </c>
      <c r="E2406" s="11"/>
      <c r="F2406" s="30"/>
    </row>
    <row r="2407" spans="1:6" s="24" customFormat="1" ht="42" x14ac:dyDescent="0.25">
      <c r="A2407" s="36" t="s">
        <v>3141</v>
      </c>
      <c r="B2407" s="37">
        <v>4</v>
      </c>
      <c r="C2407" s="38" t="s">
        <v>3152</v>
      </c>
      <c r="D2407" s="39">
        <v>30</v>
      </c>
      <c r="E2407" s="11"/>
      <c r="F2407" s="30"/>
    </row>
    <row r="2408" spans="1:6" s="24" customFormat="1" ht="42" x14ac:dyDescent="0.25">
      <c r="A2408" s="36" t="s">
        <v>3108</v>
      </c>
      <c r="B2408" s="37">
        <v>4</v>
      </c>
      <c r="C2408" s="38" t="s">
        <v>3153</v>
      </c>
      <c r="D2408" s="39">
        <v>46</v>
      </c>
      <c r="E2408" s="11"/>
      <c r="F2408" s="30"/>
    </row>
    <row r="2409" spans="1:6" s="24" customFormat="1" ht="63" x14ac:dyDescent="0.25">
      <c r="A2409" s="36" t="s">
        <v>3154</v>
      </c>
      <c r="B2409" s="37">
        <v>4</v>
      </c>
      <c r="C2409" s="38" t="s">
        <v>3155</v>
      </c>
      <c r="D2409" s="39">
        <v>130</v>
      </c>
      <c r="E2409" s="11"/>
      <c r="F2409" s="30"/>
    </row>
    <row r="2410" spans="1:6" s="24" customFormat="1" ht="84" x14ac:dyDescent="0.25">
      <c r="A2410" s="36" t="s">
        <v>3156</v>
      </c>
      <c r="B2410" s="37">
        <v>4</v>
      </c>
      <c r="C2410" s="38" t="s">
        <v>3157</v>
      </c>
      <c r="D2410" s="39">
        <v>327</v>
      </c>
      <c r="E2410" s="11"/>
      <c r="F2410" s="30"/>
    </row>
    <row r="2411" spans="1:6" s="24" customFormat="1" ht="21" x14ac:dyDescent="0.25">
      <c r="A2411" s="36" t="s">
        <v>3115</v>
      </c>
      <c r="B2411" s="37">
        <v>8</v>
      </c>
      <c r="C2411" s="38" t="s">
        <v>617</v>
      </c>
      <c r="D2411" s="39">
        <v>17</v>
      </c>
      <c r="E2411" s="11"/>
      <c r="F2411" s="30"/>
    </row>
    <row r="2412" spans="1:6" s="24" customFormat="1" ht="42" x14ac:dyDescent="0.25">
      <c r="A2412" s="36" t="s">
        <v>3158</v>
      </c>
      <c r="B2412" s="37" t="s">
        <v>76</v>
      </c>
      <c r="C2412" s="38" t="s">
        <v>3159</v>
      </c>
      <c r="D2412" s="39">
        <v>5</v>
      </c>
      <c r="E2412" s="11"/>
      <c r="F2412" s="30"/>
    </row>
    <row r="2413" spans="1:6" s="24" customFormat="1" ht="42" x14ac:dyDescent="0.25">
      <c r="A2413" s="36" t="s">
        <v>3158</v>
      </c>
      <c r="B2413" s="37" t="s">
        <v>76</v>
      </c>
      <c r="C2413" s="38" t="s">
        <v>3159</v>
      </c>
      <c r="D2413" s="39">
        <v>5</v>
      </c>
      <c r="E2413" s="11"/>
      <c r="F2413" s="30"/>
    </row>
    <row r="2414" spans="1:6" s="24" customFormat="1" ht="42" x14ac:dyDescent="0.25">
      <c r="A2414" s="36" t="s">
        <v>3158</v>
      </c>
      <c r="B2414" s="37" t="s">
        <v>76</v>
      </c>
      <c r="C2414" s="38" t="s">
        <v>3159</v>
      </c>
      <c r="D2414" s="39">
        <v>5</v>
      </c>
      <c r="E2414" s="11"/>
      <c r="F2414" s="30"/>
    </row>
    <row r="2415" spans="1:6" s="24" customFormat="1" ht="84" x14ac:dyDescent="0.25">
      <c r="A2415" s="36" t="s">
        <v>3122</v>
      </c>
      <c r="B2415" s="37">
        <v>4</v>
      </c>
      <c r="C2415" s="38" t="s">
        <v>3160</v>
      </c>
      <c r="D2415" s="39">
        <v>161</v>
      </c>
      <c r="E2415" s="11"/>
      <c r="F2415" s="30"/>
    </row>
    <row r="2416" spans="1:6" s="24" customFormat="1" ht="42" x14ac:dyDescent="0.25">
      <c r="A2416" s="36" t="s">
        <v>3104</v>
      </c>
      <c r="B2416" s="37">
        <v>4</v>
      </c>
      <c r="C2416" s="38" t="s">
        <v>3161</v>
      </c>
      <c r="D2416" s="39">
        <v>114</v>
      </c>
      <c r="E2416" s="11"/>
      <c r="F2416" s="30"/>
    </row>
    <row r="2417" spans="1:6" s="24" customFormat="1" ht="63" x14ac:dyDescent="0.25">
      <c r="A2417" s="36" t="s">
        <v>3162</v>
      </c>
      <c r="B2417" s="37">
        <v>4</v>
      </c>
      <c r="C2417" s="38" t="s">
        <v>3163</v>
      </c>
      <c r="D2417" s="39">
        <v>80</v>
      </c>
      <c r="E2417" s="11"/>
      <c r="F2417" s="30"/>
    </row>
    <row r="2418" spans="1:6" s="24" customFormat="1" ht="63" x14ac:dyDescent="0.25">
      <c r="A2418" s="36" t="s">
        <v>2882</v>
      </c>
      <c r="B2418" s="37">
        <v>4</v>
      </c>
      <c r="C2418" s="38" t="s">
        <v>2005</v>
      </c>
      <c r="D2418" s="39">
        <v>16</v>
      </c>
      <c r="E2418" s="11"/>
      <c r="F2418" s="30"/>
    </row>
    <row r="2419" spans="1:6" s="24" customFormat="1" ht="63" x14ac:dyDescent="0.25">
      <c r="A2419" s="36" t="s">
        <v>3164</v>
      </c>
      <c r="B2419" s="37">
        <v>4</v>
      </c>
      <c r="C2419" s="38" t="s">
        <v>2005</v>
      </c>
      <c r="D2419" s="39">
        <v>49</v>
      </c>
      <c r="E2419" s="11"/>
      <c r="F2419" s="30"/>
    </row>
    <row r="2420" spans="1:6" s="24" customFormat="1" ht="42" x14ac:dyDescent="0.25">
      <c r="A2420" s="36" t="s">
        <v>3012</v>
      </c>
      <c r="B2420" s="37">
        <v>4</v>
      </c>
      <c r="C2420" s="38" t="s">
        <v>3165</v>
      </c>
      <c r="D2420" s="39">
        <v>59</v>
      </c>
      <c r="E2420" s="11"/>
      <c r="F2420" s="30"/>
    </row>
    <row r="2421" spans="1:6" s="24" customFormat="1" ht="63" x14ac:dyDescent="0.25">
      <c r="A2421" s="36" t="s">
        <v>3166</v>
      </c>
      <c r="B2421" s="37">
        <v>7</v>
      </c>
      <c r="C2421" s="38" t="s">
        <v>681</v>
      </c>
      <c r="D2421" s="39">
        <v>114</v>
      </c>
      <c r="E2421" s="11"/>
      <c r="F2421" s="30"/>
    </row>
    <row r="2422" spans="1:6" s="24" customFormat="1" ht="63" x14ac:dyDescent="0.25">
      <c r="A2422" s="36" t="s">
        <v>3167</v>
      </c>
      <c r="B2422" s="37">
        <v>4</v>
      </c>
      <c r="C2422" s="38" t="s">
        <v>3140</v>
      </c>
      <c r="D2422" s="39">
        <v>20</v>
      </c>
      <c r="E2422" s="11"/>
      <c r="F2422" s="30"/>
    </row>
    <row r="2423" spans="1:6" s="24" customFormat="1" ht="63" x14ac:dyDescent="0.25">
      <c r="A2423" s="36" t="s">
        <v>3168</v>
      </c>
      <c r="B2423" s="37">
        <v>4</v>
      </c>
      <c r="C2423" s="38" t="s">
        <v>3140</v>
      </c>
      <c r="D2423" s="39">
        <v>39</v>
      </c>
      <c r="E2423" s="11"/>
      <c r="F2423" s="30"/>
    </row>
    <row r="2424" spans="1:6" s="24" customFormat="1" ht="63" x14ac:dyDescent="0.25">
      <c r="A2424" s="36" t="s">
        <v>2753</v>
      </c>
      <c r="B2424" s="37">
        <v>4</v>
      </c>
      <c r="C2424" s="38" t="s">
        <v>3169</v>
      </c>
      <c r="D2424" s="39">
        <v>139</v>
      </c>
      <c r="E2424" s="11"/>
      <c r="F2424" s="30"/>
    </row>
    <row r="2425" spans="1:6" s="24" customFormat="1" ht="84" x14ac:dyDescent="0.25">
      <c r="A2425" s="36" t="s">
        <v>3170</v>
      </c>
      <c r="B2425" s="37">
        <v>4</v>
      </c>
      <c r="C2425" s="38" t="s">
        <v>3171</v>
      </c>
      <c r="D2425" s="39">
        <v>45</v>
      </c>
      <c r="E2425" s="11"/>
      <c r="F2425" s="30"/>
    </row>
    <row r="2426" spans="1:6" s="24" customFormat="1" ht="63" x14ac:dyDescent="0.25">
      <c r="A2426" s="36" t="s">
        <v>3172</v>
      </c>
      <c r="B2426" s="37">
        <v>4</v>
      </c>
      <c r="C2426" s="38" t="s">
        <v>3173</v>
      </c>
      <c r="D2426" s="39">
        <v>49</v>
      </c>
      <c r="E2426" s="11"/>
      <c r="F2426" s="30"/>
    </row>
    <row r="2427" spans="1:6" s="24" customFormat="1" ht="105" x14ac:dyDescent="0.25">
      <c r="A2427" s="36" t="s">
        <v>3174</v>
      </c>
      <c r="B2427" s="37">
        <v>4</v>
      </c>
      <c r="C2427" s="38" t="s">
        <v>3175</v>
      </c>
      <c r="D2427" s="39">
        <v>76</v>
      </c>
      <c r="E2427" s="11"/>
      <c r="F2427" s="30"/>
    </row>
    <row r="2428" spans="1:6" s="24" customFormat="1" ht="84" x14ac:dyDescent="0.25">
      <c r="A2428" s="36" t="s">
        <v>3176</v>
      </c>
      <c r="B2428" s="37">
        <v>4</v>
      </c>
      <c r="C2428" s="38" t="s">
        <v>3177</v>
      </c>
      <c r="D2428" s="39">
        <v>74</v>
      </c>
      <c r="E2428" s="11"/>
      <c r="F2428" s="30"/>
    </row>
    <row r="2429" spans="1:6" s="24" customFormat="1" ht="63" x14ac:dyDescent="0.25">
      <c r="A2429" s="36" t="s">
        <v>3178</v>
      </c>
      <c r="B2429" s="37">
        <v>4</v>
      </c>
      <c r="C2429" s="38" t="s">
        <v>3179</v>
      </c>
      <c r="D2429" s="39">
        <v>150</v>
      </c>
      <c r="E2429" s="11"/>
      <c r="F2429" s="30"/>
    </row>
    <row r="2430" spans="1:6" s="24" customFormat="1" ht="63" x14ac:dyDescent="0.25">
      <c r="A2430" s="36" t="s">
        <v>3180</v>
      </c>
      <c r="B2430" s="37">
        <v>4</v>
      </c>
      <c r="C2430" s="38" t="s">
        <v>3181</v>
      </c>
      <c r="D2430" s="39">
        <v>119</v>
      </c>
      <c r="E2430" s="11"/>
      <c r="F2430" s="30"/>
    </row>
    <row r="2431" spans="1:6" s="24" customFormat="1" ht="63" x14ac:dyDescent="0.25">
      <c r="A2431" s="36" t="s">
        <v>3182</v>
      </c>
      <c r="B2431" s="37">
        <v>4</v>
      </c>
      <c r="C2431" s="38" t="s">
        <v>694</v>
      </c>
      <c r="D2431" s="39">
        <v>31</v>
      </c>
      <c r="E2431" s="11"/>
      <c r="F2431" s="30"/>
    </row>
    <row r="2432" spans="1:6" s="24" customFormat="1" ht="63" x14ac:dyDescent="0.25">
      <c r="A2432" s="36" t="s">
        <v>3183</v>
      </c>
      <c r="B2432" s="37">
        <v>4</v>
      </c>
      <c r="C2432" s="38" t="s">
        <v>694</v>
      </c>
      <c r="D2432" s="39">
        <v>19</v>
      </c>
      <c r="E2432" s="11"/>
      <c r="F2432" s="30"/>
    </row>
    <row r="2433" spans="1:6" s="24" customFormat="1" ht="42" x14ac:dyDescent="0.25">
      <c r="A2433" s="36" t="s">
        <v>3184</v>
      </c>
      <c r="B2433" s="37">
        <v>4</v>
      </c>
      <c r="C2433" s="38" t="s">
        <v>3185</v>
      </c>
      <c r="D2433" s="39">
        <v>30</v>
      </c>
      <c r="E2433" s="11"/>
      <c r="F2433" s="30"/>
    </row>
    <row r="2434" spans="1:6" s="24" customFormat="1" ht="63" x14ac:dyDescent="0.25">
      <c r="A2434" s="36" t="s">
        <v>3186</v>
      </c>
      <c r="B2434" s="37">
        <v>4</v>
      </c>
      <c r="C2434" s="38" t="s">
        <v>3185</v>
      </c>
      <c r="D2434" s="39">
        <v>102</v>
      </c>
      <c r="E2434" s="11"/>
      <c r="F2434" s="30"/>
    </row>
    <row r="2435" spans="1:6" s="24" customFormat="1" ht="63" x14ac:dyDescent="0.25">
      <c r="A2435" s="36" t="s">
        <v>3187</v>
      </c>
      <c r="B2435" s="37">
        <v>4</v>
      </c>
      <c r="C2435" s="38" t="s">
        <v>3188</v>
      </c>
      <c r="D2435" s="39">
        <v>105</v>
      </c>
      <c r="E2435" s="11"/>
      <c r="F2435" s="30"/>
    </row>
    <row r="2436" spans="1:6" s="24" customFormat="1" ht="84" x14ac:dyDescent="0.25">
      <c r="A2436" s="36" t="s">
        <v>3189</v>
      </c>
      <c r="B2436" s="37">
        <v>4</v>
      </c>
      <c r="C2436" s="38" t="s">
        <v>3190</v>
      </c>
      <c r="D2436" s="39">
        <v>80</v>
      </c>
      <c r="E2436" s="11"/>
      <c r="F2436" s="30"/>
    </row>
    <row r="2437" spans="1:6" s="24" customFormat="1" ht="63" x14ac:dyDescent="0.25">
      <c r="A2437" s="36" t="s">
        <v>3191</v>
      </c>
      <c r="B2437" s="37">
        <v>4</v>
      </c>
      <c r="C2437" s="38" t="s">
        <v>3192</v>
      </c>
      <c r="D2437" s="39">
        <v>38</v>
      </c>
      <c r="E2437" s="11"/>
      <c r="F2437" s="30"/>
    </row>
    <row r="2438" spans="1:6" s="24" customFormat="1" ht="63" x14ac:dyDescent="0.25">
      <c r="A2438" s="36" t="s">
        <v>3193</v>
      </c>
      <c r="B2438" s="37">
        <v>4</v>
      </c>
      <c r="C2438" s="38" t="s">
        <v>3194</v>
      </c>
      <c r="D2438" s="39">
        <v>150</v>
      </c>
      <c r="E2438" s="11"/>
      <c r="F2438" s="30"/>
    </row>
    <row r="2439" spans="1:6" s="24" customFormat="1" ht="63" x14ac:dyDescent="0.25">
      <c r="A2439" s="36" t="s">
        <v>3195</v>
      </c>
      <c r="B2439" s="37">
        <v>4</v>
      </c>
      <c r="C2439" s="38" t="s">
        <v>3196</v>
      </c>
      <c r="D2439" s="39">
        <v>80</v>
      </c>
      <c r="E2439" s="11"/>
      <c r="F2439" s="30"/>
    </row>
    <row r="2440" spans="1:6" s="24" customFormat="1" ht="63" x14ac:dyDescent="0.25">
      <c r="A2440" s="36" t="s">
        <v>3164</v>
      </c>
      <c r="B2440" s="37">
        <v>4</v>
      </c>
      <c r="C2440" s="38" t="s">
        <v>3197</v>
      </c>
      <c r="D2440" s="39">
        <v>51</v>
      </c>
      <c r="E2440" s="11"/>
      <c r="F2440" s="30"/>
    </row>
    <row r="2441" spans="1:6" s="24" customFormat="1" ht="105" x14ac:dyDescent="0.25">
      <c r="A2441" s="36" t="s">
        <v>3198</v>
      </c>
      <c r="B2441" s="37">
        <v>4</v>
      </c>
      <c r="C2441" s="38" t="s">
        <v>3199</v>
      </c>
      <c r="D2441" s="39">
        <v>23</v>
      </c>
      <c r="E2441" s="11"/>
      <c r="F2441" s="30"/>
    </row>
    <row r="2442" spans="1:6" s="24" customFormat="1" ht="63" x14ac:dyDescent="0.25">
      <c r="A2442" s="36" t="s">
        <v>3200</v>
      </c>
      <c r="B2442" s="37">
        <v>4</v>
      </c>
      <c r="C2442" s="38" t="s">
        <v>3201</v>
      </c>
      <c r="D2442" s="39">
        <v>130</v>
      </c>
      <c r="E2442" s="11"/>
      <c r="F2442" s="30"/>
    </row>
    <row r="2443" spans="1:6" s="24" customFormat="1" ht="84" x14ac:dyDescent="0.25">
      <c r="A2443" s="36" t="s">
        <v>3202</v>
      </c>
      <c r="B2443" s="37">
        <v>4</v>
      </c>
      <c r="C2443" s="38" t="s">
        <v>3203</v>
      </c>
      <c r="D2443" s="39">
        <v>100</v>
      </c>
      <c r="E2443" s="11"/>
      <c r="F2443" s="30"/>
    </row>
    <row r="2444" spans="1:6" s="24" customFormat="1" ht="168" x14ac:dyDescent="0.25">
      <c r="A2444" s="36" t="s">
        <v>3204</v>
      </c>
      <c r="B2444" s="37">
        <v>4</v>
      </c>
      <c r="C2444" s="38" t="s">
        <v>3203</v>
      </c>
      <c r="D2444" s="39">
        <v>52</v>
      </c>
      <c r="E2444" s="11"/>
      <c r="F2444" s="30"/>
    </row>
    <row r="2445" spans="1:6" s="24" customFormat="1" ht="84" x14ac:dyDescent="0.25">
      <c r="A2445" s="36" t="s">
        <v>3205</v>
      </c>
      <c r="B2445" s="37">
        <v>4</v>
      </c>
      <c r="C2445" s="38" t="s">
        <v>3206</v>
      </c>
      <c r="D2445" s="39">
        <v>50</v>
      </c>
      <c r="E2445" s="11"/>
      <c r="F2445" s="30"/>
    </row>
    <row r="2446" spans="1:6" s="24" customFormat="1" ht="84" x14ac:dyDescent="0.25">
      <c r="A2446" s="36" t="s">
        <v>3207</v>
      </c>
      <c r="B2446" s="37">
        <v>4</v>
      </c>
      <c r="C2446" s="38" t="s">
        <v>3206</v>
      </c>
      <c r="D2446" s="39">
        <v>21</v>
      </c>
      <c r="E2446" s="11"/>
      <c r="F2446" s="30"/>
    </row>
    <row r="2447" spans="1:6" s="24" customFormat="1" ht="84" x14ac:dyDescent="0.25">
      <c r="A2447" s="36" t="s">
        <v>3208</v>
      </c>
      <c r="B2447" s="37">
        <v>4</v>
      </c>
      <c r="C2447" s="38" t="s">
        <v>2956</v>
      </c>
      <c r="D2447" s="39">
        <v>88</v>
      </c>
      <c r="E2447" s="11"/>
      <c r="F2447" s="30"/>
    </row>
    <row r="2448" spans="1:6" s="24" customFormat="1" ht="84" x14ac:dyDescent="0.25">
      <c r="A2448" s="36" t="s">
        <v>3209</v>
      </c>
      <c r="B2448" s="37">
        <v>4</v>
      </c>
      <c r="C2448" s="38" t="s">
        <v>3210</v>
      </c>
      <c r="D2448" s="39">
        <v>82</v>
      </c>
      <c r="E2448" s="11"/>
      <c r="F2448" s="30"/>
    </row>
    <row r="2449" spans="1:6" s="24" customFormat="1" ht="84" x14ac:dyDescent="0.25">
      <c r="A2449" s="36" t="s">
        <v>3211</v>
      </c>
      <c r="B2449" s="37">
        <v>4</v>
      </c>
      <c r="C2449" s="38" t="s">
        <v>3212</v>
      </c>
      <c r="D2449" s="39">
        <v>31</v>
      </c>
      <c r="E2449" s="11"/>
      <c r="F2449" s="30"/>
    </row>
    <row r="2450" spans="1:6" s="24" customFormat="1" ht="126" x14ac:dyDescent="0.25">
      <c r="A2450" s="36" t="s">
        <v>3213</v>
      </c>
      <c r="B2450" s="37">
        <v>4</v>
      </c>
      <c r="C2450" s="38" t="s">
        <v>3214</v>
      </c>
      <c r="D2450" s="39">
        <v>34</v>
      </c>
      <c r="E2450" s="11"/>
      <c r="F2450" s="30"/>
    </row>
    <row r="2451" spans="1:6" s="24" customFormat="1" ht="126" x14ac:dyDescent="0.25">
      <c r="A2451" s="36" t="s">
        <v>3213</v>
      </c>
      <c r="B2451" s="37">
        <v>4</v>
      </c>
      <c r="C2451" s="38" t="s">
        <v>3214</v>
      </c>
      <c r="D2451" s="39">
        <v>42</v>
      </c>
      <c r="E2451" s="11"/>
      <c r="F2451" s="30"/>
    </row>
    <row r="2452" spans="1:6" s="24" customFormat="1" ht="63" x14ac:dyDescent="0.25">
      <c r="A2452" s="36" t="s">
        <v>3215</v>
      </c>
      <c r="B2452" s="37">
        <v>4</v>
      </c>
      <c r="C2452" s="38" t="s">
        <v>3216</v>
      </c>
      <c r="D2452" s="39">
        <v>139</v>
      </c>
      <c r="E2452" s="11"/>
      <c r="F2452" s="30"/>
    </row>
    <row r="2453" spans="1:6" s="24" customFormat="1" ht="105" x14ac:dyDescent="0.25">
      <c r="A2453" s="36" t="s">
        <v>3217</v>
      </c>
      <c r="B2453" s="37">
        <v>4</v>
      </c>
      <c r="C2453" s="38" t="s">
        <v>3218</v>
      </c>
      <c r="D2453" s="39">
        <v>116</v>
      </c>
      <c r="E2453" s="11"/>
      <c r="F2453" s="30"/>
    </row>
    <row r="2454" spans="1:6" s="24" customFormat="1" ht="105" x14ac:dyDescent="0.25">
      <c r="A2454" s="36" t="s">
        <v>3219</v>
      </c>
      <c r="B2454" s="37">
        <v>4</v>
      </c>
      <c r="C2454" s="38" t="s">
        <v>3220</v>
      </c>
      <c r="D2454" s="39">
        <v>3</v>
      </c>
      <c r="E2454" s="11"/>
      <c r="F2454" s="30"/>
    </row>
    <row r="2455" spans="1:6" s="24" customFormat="1" ht="63" x14ac:dyDescent="0.25">
      <c r="A2455" s="36" t="s">
        <v>3221</v>
      </c>
      <c r="B2455" s="37">
        <v>4</v>
      </c>
      <c r="C2455" s="38" t="s">
        <v>3222</v>
      </c>
      <c r="D2455" s="39">
        <v>145</v>
      </c>
      <c r="E2455" s="11"/>
      <c r="F2455" s="30"/>
    </row>
    <row r="2456" spans="1:6" s="24" customFormat="1" ht="63" x14ac:dyDescent="0.25">
      <c r="A2456" s="36" t="s">
        <v>3223</v>
      </c>
      <c r="B2456" s="37">
        <v>4</v>
      </c>
      <c r="C2456" s="38" t="s">
        <v>3224</v>
      </c>
      <c r="D2456" s="39">
        <v>105</v>
      </c>
      <c r="E2456" s="11"/>
      <c r="F2456" s="30"/>
    </row>
    <row r="2457" spans="1:6" s="24" customFormat="1" ht="63" x14ac:dyDescent="0.25">
      <c r="A2457" s="36" t="s">
        <v>3223</v>
      </c>
      <c r="B2457" s="37">
        <v>4</v>
      </c>
      <c r="C2457" s="38" t="s">
        <v>3224</v>
      </c>
      <c r="D2457" s="39">
        <v>45</v>
      </c>
      <c r="E2457" s="11"/>
      <c r="F2457" s="30"/>
    </row>
    <row r="2458" spans="1:6" s="24" customFormat="1" ht="84" x14ac:dyDescent="0.25">
      <c r="A2458" s="36" t="s">
        <v>3225</v>
      </c>
      <c r="B2458" s="37">
        <v>4</v>
      </c>
      <c r="C2458" s="38" t="s">
        <v>3226</v>
      </c>
      <c r="D2458" s="39">
        <v>113</v>
      </c>
      <c r="E2458" s="11"/>
      <c r="F2458" s="30"/>
    </row>
    <row r="2459" spans="1:6" s="24" customFormat="1" ht="63" x14ac:dyDescent="0.25">
      <c r="A2459" s="36" t="s">
        <v>3227</v>
      </c>
      <c r="B2459" s="37">
        <v>4</v>
      </c>
      <c r="C2459" s="38" t="s">
        <v>699</v>
      </c>
      <c r="D2459" s="39">
        <v>150</v>
      </c>
      <c r="E2459" s="11"/>
      <c r="F2459" s="30"/>
    </row>
    <row r="2460" spans="1:6" s="24" customFormat="1" ht="42" x14ac:dyDescent="0.25">
      <c r="A2460" s="36" t="s">
        <v>3132</v>
      </c>
      <c r="B2460" s="37">
        <v>4</v>
      </c>
      <c r="C2460" s="38" t="s">
        <v>3228</v>
      </c>
      <c r="D2460" s="39">
        <v>72</v>
      </c>
      <c r="E2460" s="11"/>
      <c r="F2460" s="30"/>
    </row>
    <row r="2461" spans="1:6" s="24" customFormat="1" ht="42" x14ac:dyDescent="0.25">
      <c r="A2461" s="36" t="s">
        <v>3229</v>
      </c>
      <c r="B2461" s="37">
        <v>4</v>
      </c>
      <c r="C2461" s="38" t="s">
        <v>3230</v>
      </c>
      <c r="D2461" s="39">
        <v>70</v>
      </c>
      <c r="E2461" s="11"/>
      <c r="F2461" s="30"/>
    </row>
    <row r="2462" spans="1:6" s="24" customFormat="1" ht="42" x14ac:dyDescent="0.25">
      <c r="A2462" s="36" t="s">
        <v>3132</v>
      </c>
      <c r="B2462" s="37">
        <v>4</v>
      </c>
      <c r="C2462" s="38" t="s">
        <v>3231</v>
      </c>
      <c r="D2462" s="39">
        <v>97</v>
      </c>
      <c r="E2462" s="11"/>
      <c r="F2462" s="30"/>
    </row>
    <row r="2463" spans="1:6" s="24" customFormat="1" ht="21" x14ac:dyDescent="0.25">
      <c r="A2463" s="36" t="s">
        <v>3104</v>
      </c>
      <c r="B2463" s="37">
        <v>4</v>
      </c>
      <c r="C2463" s="38" t="s">
        <v>685</v>
      </c>
      <c r="D2463" s="39">
        <v>37</v>
      </c>
      <c r="E2463" s="11"/>
      <c r="F2463" s="30"/>
    </row>
    <row r="2464" spans="1:6" s="24" customFormat="1" ht="21" x14ac:dyDescent="0.25">
      <c r="A2464" s="36" t="s">
        <v>3104</v>
      </c>
      <c r="B2464" s="37">
        <v>4</v>
      </c>
      <c r="C2464" s="38" t="s">
        <v>3232</v>
      </c>
      <c r="D2464" s="39">
        <v>44</v>
      </c>
      <c r="E2464" s="11"/>
      <c r="F2464" s="30"/>
    </row>
    <row r="2465" spans="1:6" s="24" customFormat="1" ht="21" x14ac:dyDescent="0.25">
      <c r="A2465" s="36" t="s">
        <v>3104</v>
      </c>
      <c r="B2465" s="37">
        <v>4</v>
      </c>
      <c r="C2465" s="38" t="s">
        <v>699</v>
      </c>
      <c r="D2465" s="39">
        <v>25</v>
      </c>
      <c r="E2465" s="11"/>
      <c r="F2465" s="30"/>
    </row>
    <row r="2466" spans="1:6" s="24" customFormat="1" ht="42" x14ac:dyDescent="0.25">
      <c r="A2466" s="36" t="s">
        <v>3104</v>
      </c>
      <c r="B2466" s="37">
        <v>4</v>
      </c>
      <c r="C2466" s="38" t="s">
        <v>3196</v>
      </c>
      <c r="D2466" s="39">
        <v>35</v>
      </c>
      <c r="E2466" s="11"/>
      <c r="F2466" s="30"/>
    </row>
    <row r="2467" spans="1:6" s="24" customFormat="1" ht="63" x14ac:dyDescent="0.25">
      <c r="A2467" s="36" t="s">
        <v>3108</v>
      </c>
      <c r="B2467" s="37" t="s">
        <v>76</v>
      </c>
      <c r="C2467" s="38" t="s">
        <v>3233</v>
      </c>
      <c r="D2467" s="39">
        <v>236</v>
      </c>
      <c r="E2467" s="11"/>
      <c r="F2467" s="30"/>
    </row>
    <row r="2468" spans="1:6" s="24" customFormat="1" ht="42" x14ac:dyDescent="0.25">
      <c r="A2468" s="36" t="s">
        <v>3108</v>
      </c>
      <c r="B2468" s="37">
        <v>4</v>
      </c>
      <c r="C2468" s="38" t="s">
        <v>3234</v>
      </c>
      <c r="D2468" s="39">
        <v>12</v>
      </c>
      <c r="E2468" s="11"/>
      <c r="F2468" s="30"/>
    </row>
    <row r="2469" spans="1:6" s="24" customFormat="1" ht="63" x14ac:dyDescent="0.25">
      <c r="A2469" s="36" t="s">
        <v>3108</v>
      </c>
      <c r="B2469" s="37">
        <v>4</v>
      </c>
      <c r="C2469" s="38" t="s">
        <v>3235</v>
      </c>
      <c r="D2469" s="39">
        <v>64</v>
      </c>
      <c r="E2469" s="11"/>
      <c r="F2469" s="30"/>
    </row>
    <row r="2470" spans="1:6" s="24" customFormat="1" ht="42" x14ac:dyDescent="0.25">
      <c r="A2470" s="36" t="s">
        <v>3108</v>
      </c>
      <c r="B2470" s="37">
        <v>9</v>
      </c>
      <c r="C2470" s="38" t="s">
        <v>3236</v>
      </c>
      <c r="D2470" s="39">
        <v>53</v>
      </c>
      <c r="E2470" s="11"/>
      <c r="F2470" s="30"/>
    </row>
    <row r="2471" spans="1:6" s="24" customFormat="1" ht="42" x14ac:dyDescent="0.25">
      <c r="A2471" s="36" t="s">
        <v>3108</v>
      </c>
      <c r="B2471" s="37">
        <v>9</v>
      </c>
      <c r="C2471" s="38" t="s">
        <v>3236</v>
      </c>
      <c r="D2471" s="39">
        <v>50</v>
      </c>
      <c r="E2471" s="11"/>
      <c r="F2471" s="30"/>
    </row>
    <row r="2472" spans="1:6" s="24" customFormat="1" ht="42" x14ac:dyDescent="0.25">
      <c r="A2472" s="36" t="s">
        <v>3108</v>
      </c>
      <c r="B2472" s="37">
        <v>4</v>
      </c>
      <c r="C2472" s="38" t="s">
        <v>3169</v>
      </c>
      <c r="D2472" s="39">
        <v>33</v>
      </c>
      <c r="E2472" s="11"/>
      <c r="F2472" s="30"/>
    </row>
    <row r="2473" spans="1:6" s="24" customFormat="1" ht="63" x14ac:dyDescent="0.25">
      <c r="A2473" s="36" t="s">
        <v>3108</v>
      </c>
      <c r="B2473" s="37" t="s">
        <v>33</v>
      </c>
      <c r="C2473" s="38" t="s">
        <v>3237</v>
      </c>
      <c r="D2473" s="39">
        <v>42</v>
      </c>
      <c r="E2473" s="11"/>
      <c r="F2473" s="30"/>
    </row>
    <row r="2474" spans="1:6" s="24" customFormat="1" ht="105" x14ac:dyDescent="0.25">
      <c r="A2474" s="36" t="s">
        <v>3238</v>
      </c>
      <c r="B2474" s="37">
        <v>4</v>
      </c>
      <c r="C2474" s="38" t="s">
        <v>694</v>
      </c>
      <c r="D2474" s="39">
        <v>20</v>
      </c>
      <c r="E2474" s="11"/>
      <c r="F2474" s="30"/>
    </row>
    <row r="2475" spans="1:6" s="24" customFormat="1" ht="84" x14ac:dyDescent="0.25">
      <c r="A2475" s="36" t="s">
        <v>3239</v>
      </c>
      <c r="B2475" s="37">
        <v>4</v>
      </c>
      <c r="C2475" s="38" t="s">
        <v>3240</v>
      </c>
      <c r="D2475" s="39">
        <v>95</v>
      </c>
      <c r="E2475" s="11"/>
      <c r="F2475" s="30"/>
    </row>
    <row r="2476" spans="1:6" s="24" customFormat="1" ht="21" x14ac:dyDescent="0.25">
      <c r="A2476" s="36" t="s">
        <v>3241</v>
      </c>
      <c r="B2476" s="37">
        <v>4</v>
      </c>
      <c r="C2476" s="38" t="s">
        <v>3242</v>
      </c>
      <c r="D2476" s="39">
        <v>18</v>
      </c>
      <c r="E2476" s="11"/>
      <c r="F2476" s="30"/>
    </row>
    <row r="2477" spans="1:6" s="24" customFormat="1" ht="21" x14ac:dyDescent="0.25">
      <c r="A2477" s="36" t="s">
        <v>3241</v>
      </c>
      <c r="B2477" s="37">
        <v>4</v>
      </c>
      <c r="C2477" s="38" t="s">
        <v>3242</v>
      </c>
      <c r="D2477" s="39">
        <v>18</v>
      </c>
      <c r="E2477" s="11"/>
      <c r="F2477" s="30"/>
    </row>
    <row r="2478" spans="1:6" s="24" customFormat="1" ht="21" x14ac:dyDescent="0.25">
      <c r="A2478" s="36" t="s">
        <v>3241</v>
      </c>
      <c r="B2478" s="37">
        <v>4</v>
      </c>
      <c r="C2478" s="38" t="s">
        <v>3242</v>
      </c>
      <c r="D2478" s="39">
        <v>14</v>
      </c>
      <c r="E2478" s="11"/>
      <c r="F2478" s="30"/>
    </row>
    <row r="2479" spans="1:6" s="42" customFormat="1" ht="210" x14ac:dyDescent="0.25">
      <c r="A2479" s="36" t="s">
        <v>2519</v>
      </c>
      <c r="B2479" s="37">
        <v>1</v>
      </c>
      <c r="C2479" s="38" t="s">
        <v>3243</v>
      </c>
      <c r="D2479" s="39">
        <v>309</v>
      </c>
      <c r="E2479" s="41"/>
    </row>
    <row r="2480" spans="1:6" s="42" customFormat="1" ht="147" x14ac:dyDescent="0.25">
      <c r="A2480" s="36" t="s">
        <v>2519</v>
      </c>
      <c r="B2480" s="37">
        <v>4</v>
      </c>
      <c r="C2480" s="38" t="s">
        <v>3244</v>
      </c>
      <c r="D2480" s="39">
        <v>449</v>
      </c>
      <c r="E2480" s="41"/>
    </row>
    <row r="2481" spans="1:5" s="42" customFormat="1" ht="147" x14ac:dyDescent="0.25">
      <c r="A2481" s="36" t="s">
        <v>3245</v>
      </c>
      <c r="B2481" s="37">
        <v>4</v>
      </c>
      <c r="C2481" s="38" t="s">
        <v>3246</v>
      </c>
      <c r="D2481" s="39">
        <v>149</v>
      </c>
      <c r="E2481" s="41"/>
    </row>
    <row r="2482" spans="1:5" s="42" customFormat="1" ht="105" x14ac:dyDescent="0.25">
      <c r="A2482" s="36" t="s">
        <v>3247</v>
      </c>
      <c r="B2482" s="37">
        <v>4</v>
      </c>
      <c r="C2482" s="38" t="s">
        <v>3248</v>
      </c>
      <c r="D2482" s="39">
        <v>481</v>
      </c>
      <c r="E2482" s="41"/>
    </row>
    <row r="2483" spans="1:5" s="42" customFormat="1" ht="42" x14ac:dyDescent="0.25">
      <c r="A2483" s="36" t="s">
        <v>2519</v>
      </c>
      <c r="B2483" s="37">
        <v>3</v>
      </c>
      <c r="C2483" s="38" t="s">
        <v>3249</v>
      </c>
      <c r="D2483" s="39">
        <v>9.3819999999999997</v>
      </c>
      <c r="E2483" s="41"/>
    </row>
    <row r="2484" spans="1:5" s="42" customFormat="1" ht="21" x14ac:dyDescent="0.25">
      <c r="A2484" s="36" t="s">
        <v>2519</v>
      </c>
      <c r="B2484" s="37">
        <v>4</v>
      </c>
      <c r="C2484" s="38" t="s">
        <v>3250</v>
      </c>
      <c r="D2484" s="39">
        <v>223.24</v>
      </c>
      <c r="E2484" s="41"/>
    </row>
    <row r="2485" spans="1:5" s="42" customFormat="1" ht="21" x14ac:dyDescent="0.25">
      <c r="A2485" s="36" t="s">
        <v>2519</v>
      </c>
      <c r="B2485" s="37">
        <v>8</v>
      </c>
      <c r="C2485" s="38" t="s">
        <v>3251</v>
      </c>
      <c r="D2485" s="39">
        <v>156.83799999999999</v>
      </c>
      <c r="E2485" s="41"/>
    </row>
    <row r="2486" spans="1:5" s="42" customFormat="1" ht="42" x14ac:dyDescent="0.25">
      <c r="A2486" s="36" t="s">
        <v>2519</v>
      </c>
      <c r="B2486" s="37">
        <v>3</v>
      </c>
      <c r="C2486" s="38" t="s">
        <v>3252</v>
      </c>
      <c r="D2486" s="39">
        <v>1719.453</v>
      </c>
      <c r="E2486" s="41"/>
    </row>
    <row r="2487" spans="1:5" s="42" customFormat="1" ht="42" x14ac:dyDescent="0.25">
      <c r="A2487" s="36" t="s">
        <v>2519</v>
      </c>
      <c r="B2487" s="37">
        <v>4</v>
      </c>
      <c r="C2487" s="38" t="s">
        <v>3253</v>
      </c>
      <c r="D2487" s="39">
        <v>27.803000000000001</v>
      </c>
      <c r="E2487" s="41"/>
    </row>
    <row r="2488" spans="1:5" s="42" customFormat="1" ht="21" x14ac:dyDescent="0.25">
      <c r="A2488" s="36" t="s">
        <v>2519</v>
      </c>
      <c r="B2488" s="37">
        <v>8</v>
      </c>
      <c r="C2488" s="38" t="s">
        <v>3254</v>
      </c>
      <c r="D2488" s="39">
        <v>110.43300000000001</v>
      </c>
      <c r="E2488" s="41"/>
    </row>
    <row r="2489" spans="1:5" s="42" customFormat="1" ht="21" x14ac:dyDescent="0.25">
      <c r="A2489" s="36" t="s">
        <v>2519</v>
      </c>
      <c r="B2489" s="37">
        <v>3</v>
      </c>
      <c r="C2489" s="38" t="s">
        <v>3255</v>
      </c>
      <c r="D2489" s="39">
        <v>8.5649999999999995</v>
      </c>
      <c r="E2489" s="41"/>
    </row>
    <row r="2490" spans="1:5" s="42" customFormat="1" ht="21" x14ac:dyDescent="0.25">
      <c r="A2490" s="36" t="s">
        <v>2519</v>
      </c>
      <c r="B2490" s="37">
        <v>3</v>
      </c>
      <c r="C2490" s="38" t="s">
        <v>3255</v>
      </c>
      <c r="D2490" s="39">
        <v>5.992</v>
      </c>
      <c r="E2490" s="41"/>
    </row>
    <row r="2491" spans="1:5" s="42" customFormat="1" ht="21" x14ac:dyDescent="0.25">
      <c r="A2491" s="36" t="s">
        <v>2519</v>
      </c>
      <c r="B2491" s="37">
        <v>8</v>
      </c>
      <c r="C2491" s="38" t="s">
        <v>3256</v>
      </c>
      <c r="D2491" s="39">
        <v>111.161</v>
      </c>
      <c r="E2491" s="41"/>
    </row>
    <row r="2492" spans="1:5" s="42" customFormat="1" ht="21" x14ac:dyDescent="0.25">
      <c r="A2492" s="36" t="s">
        <v>2519</v>
      </c>
      <c r="B2492" s="37">
        <v>8</v>
      </c>
      <c r="C2492" s="38" t="s">
        <v>3256</v>
      </c>
      <c r="D2492" s="39">
        <v>122.834</v>
      </c>
      <c r="E2492" s="41"/>
    </row>
    <row r="2493" spans="1:5" s="42" customFormat="1" ht="21" x14ac:dyDescent="0.25">
      <c r="A2493" s="36" t="s">
        <v>2519</v>
      </c>
      <c r="B2493" s="37">
        <v>8</v>
      </c>
      <c r="C2493" s="38" t="s">
        <v>3256</v>
      </c>
      <c r="D2493" s="39">
        <v>122.83199999999999</v>
      </c>
      <c r="E2493" s="41"/>
    </row>
    <row r="2494" spans="1:5" s="42" customFormat="1" ht="21" x14ac:dyDescent="0.25">
      <c r="A2494" s="36" t="s">
        <v>2519</v>
      </c>
      <c r="B2494" s="37">
        <v>8</v>
      </c>
      <c r="C2494" s="38" t="s">
        <v>3256</v>
      </c>
      <c r="D2494" s="39">
        <v>114.776</v>
      </c>
      <c r="E2494" s="41"/>
    </row>
    <row r="2495" spans="1:5" s="42" customFormat="1" ht="42" x14ac:dyDescent="0.25">
      <c r="A2495" s="36" t="s">
        <v>2519</v>
      </c>
      <c r="B2495" s="37">
        <v>3</v>
      </c>
      <c r="C2495" s="38" t="s">
        <v>3252</v>
      </c>
      <c r="D2495" s="39">
        <v>178.18899999999999</v>
      </c>
      <c r="E2495" s="41"/>
    </row>
    <row r="2496" spans="1:5" s="42" customFormat="1" ht="21" x14ac:dyDescent="0.25">
      <c r="A2496" s="36" t="s">
        <v>2519</v>
      </c>
      <c r="B2496" s="37">
        <v>3</v>
      </c>
      <c r="C2496" s="38" t="s">
        <v>3255</v>
      </c>
      <c r="D2496" s="39">
        <v>7.35</v>
      </c>
      <c r="E2496" s="41"/>
    </row>
    <row r="2497" spans="1:5" s="42" customFormat="1" ht="42" x14ac:dyDescent="0.25">
      <c r="A2497" s="36" t="s">
        <v>2519</v>
      </c>
      <c r="B2497" s="37">
        <v>4</v>
      </c>
      <c r="C2497" s="38" t="s">
        <v>3257</v>
      </c>
      <c r="D2497" s="39">
        <v>153.845</v>
      </c>
      <c r="E2497" s="41"/>
    </row>
    <row r="2498" spans="1:5" s="29" customFormat="1" ht="21" x14ac:dyDescent="0.25">
      <c r="A2498" s="36" t="s">
        <v>2519</v>
      </c>
      <c r="B2498" s="37">
        <v>4</v>
      </c>
      <c r="C2498" s="38" t="s">
        <v>3258</v>
      </c>
      <c r="D2498" s="39">
        <v>63.411999999999999</v>
      </c>
      <c r="E2498" s="43"/>
    </row>
    <row r="2499" spans="1:5" s="42" customFormat="1" ht="42" x14ac:dyDescent="0.25">
      <c r="A2499" s="36" t="s">
        <v>2519</v>
      </c>
      <c r="B2499" s="37">
        <v>4</v>
      </c>
      <c r="C2499" s="38" t="s">
        <v>3259</v>
      </c>
      <c r="D2499" s="39">
        <v>61</v>
      </c>
      <c r="E2499" s="41"/>
    </row>
    <row r="2500" spans="1:5" s="29" customFormat="1" ht="29.25" customHeight="1" x14ac:dyDescent="0.25">
      <c r="A2500" s="36" t="s">
        <v>2519</v>
      </c>
      <c r="B2500" s="37">
        <v>4</v>
      </c>
      <c r="C2500" s="38" t="s">
        <v>3260</v>
      </c>
      <c r="D2500" s="39">
        <v>115</v>
      </c>
      <c r="E2500" s="41"/>
    </row>
    <row r="2501" spans="1:5" s="23" customFormat="1" ht="21" x14ac:dyDescent="0.25">
      <c r="A2501" s="18"/>
      <c r="B2501" s="19"/>
      <c r="C2501" s="20" t="s">
        <v>712</v>
      </c>
      <c r="D2501" s="44">
        <f>SUM(D3:D2500)</f>
        <v>236764.72099999999</v>
      </c>
      <c r="E2501" s="22"/>
    </row>
    <row r="2502" spans="1:5" s="24" customFormat="1" ht="93" customHeight="1" x14ac:dyDescent="0.25">
      <c r="A2502" s="46" t="s">
        <v>713</v>
      </c>
      <c r="B2502" s="46"/>
      <c r="C2502" s="46"/>
      <c r="D2502" s="46"/>
      <c r="E2502" s="46"/>
    </row>
  </sheetData>
  <mergeCells count="2">
    <mergeCell ref="A1:E1"/>
    <mergeCell ref="A2502:E2502"/>
  </mergeCells>
  <phoneticPr fontId="9"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workbookViewId="0"/>
  </sheetViews>
  <sheetFormatPr defaultRowHeight="16.5" x14ac:dyDescent="0.25"/>
  <cols>
    <col min="1" max="1" width="34.25" style="26" customWidth="1"/>
    <col min="2" max="2" width="16.625" style="26" customWidth="1"/>
    <col min="3" max="3" width="38.625" style="27" customWidth="1"/>
    <col min="4" max="4" width="34" style="28" customWidth="1"/>
    <col min="5" max="5" width="42.25" style="29" customWidth="1"/>
    <col min="6" max="6" width="9" style="30" customWidth="1"/>
    <col min="7" max="252" width="9" style="29" customWidth="1"/>
    <col min="253" max="253" width="7.75" style="29" customWidth="1"/>
    <col min="254" max="254" width="20.75" style="29" customWidth="1"/>
    <col min="255" max="255" width="12.875" style="29" customWidth="1"/>
    <col min="256" max="256" width="28.125" style="29" customWidth="1"/>
    <col min="257" max="257" width="19.375" style="29" customWidth="1"/>
    <col min="258" max="258" width="17.125" style="29" customWidth="1"/>
    <col min="259" max="259" width="14" style="29" customWidth="1"/>
    <col min="260" max="260" width="18.25" style="29" customWidth="1"/>
    <col min="261" max="261" width="18.125" style="29" customWidth="1"/>
    <col min="262" max="508" width="9" style="29" customWidth="1"/>
    <col min="509" max="509" width="7.75" style="29" customWidth="1"/>
    <col min="510" max="510" width="20.75" style="29" customWidth="1"/>
    <col min="511" max="511" width="12.875" style="29" customWidth="1"/>
    <col min="512" max="512" width="28.125" style="29" customWidth="1"/>
    <col min="513" max="513" width="19.375" style="29" customWidth="1"/>
    <col min="514" max="514" width="17.125" style="29" customWidth="1"/>
    <col min="515" max="515" width="14" style="29" customWidth="1"/>
    <col min="516" max="516" width="18.25" style="29" customWidth="1"/>
    <col min="517" max="517" width="18.125" style="29" customWidth="1"/>
    <col min="518" max="764" width="9" style="29" customWidth="1"/>
    <col min="765" max="765" width="7.75" style="29" customWidth="1"/>
    <col min="766" max="766" width="20.75" style="29" customWidth="1"/>
    <col min="767" max="767" width="12.875" style="29" customWidth="1"/>
    <col min="768" max="768" width="28.125" style="29" customWidth="1"/>
    <col min="769" max="769" width="19.375" style="29" customWidth="1"/>
    <col min="770" max="770" width="17.125" style="29" customWidth="1"/>
    <col min="771" max="771" width="14" style="29" customWidth="1"/>
    <col min="772" max="772" width="18.25" style="29" customWidth="1"/>
    <col min="773" max="773" width="18.125" style="29" customWidth="1"/>
    <col min="774" max="1020" width="9" style="29" customWidth="1"/>
    <col min="1021" max="1021" width="7.75" style="29" customWidth="1"/>
    <col min="1022" max="1022" width="20.75" style="29" customWidth="1"/>
    <col min="1023" max="1023" width="12.875" style="29" customWidth="1"/>
    <col min="1024" max="1024" width="28.125" style="29" customWidth="1"/>
    <col min="1025" max="1025" width="19.375" style="29" customWidth="1"/>
    <col min="1026" max="1026" width="17.125" style="29" customWidth="1"/>
    <col min="1027" max="1027" width="14" style="29" customWidth="1"/>
    <col min="1028" max="1028" width="18.25" style="29" customWidth="1"/>
    <col min="1029" max="1029" width="18.125" style="29" customWidth="1"/>
    <col min="1030" max="1276" width="9" style="29" customWidth="1"/>
    <col min="1277" max="1277" width="7.75" style="29" customWidth="1"/>
    <col min="1278" max="1278" width="20.75" style="29" customWidth="1"/>
    <col min="1279" max="1279" width="12.875" style="29" customWidth="1"/>
    <col min="1280" max="1280" width="28.125" style="29" customWidth="1"/>
    <col min="1281" max="1281" width="19.375" style="29" customWidth="1"/>
    <col min="1282" max="1282" width="17.125" style="29" customWidth="1"/>
    <col min="1283" max="1283" width="14" style="29" customWidth="1"/>
    <col min="1284" max="1284" width="18.25" style="29" customWidth="1"/>
    <col min="1285" max="1285" width="18.125" style="29" customWidth="1"/>
    <col min="1286" max="1532" width="9" style="29" customWidth="1"/>
    <col min="1533" max="1533" width="7.75" style="29" customWidth="1"/>
    <col min="1534" max="1534" width="20.75" style="29" customWidth="1"/>
    <col min="1535" max="1535" width="12.875" style="29" customWidth="1"/>
    <col min="1536" max="1536" width="28.125" style="29" customWidth="1"/>
    <col min="1537" max="1537" width="19.375" style="29" customWidth="1"/>
    <col min="1538" max="1538" width="17.125" style="29" customWidth="1"/>
    <col min="1539" max="1539" width="14" style="29" customWidth="1"/>
    <col min="1540" max="1540" width="18.25" style="29" customWidth="1"/>
    <col min="1541" max="1541" width="18.125" style="29" customWidth="1"/>
    <col min="1542" max="1788" width="9" style="29" customWidth="1"/>
    <col min="1789" max="1789" width="7.75" style="29" customWidth="1"/>
    <col min="1790" max="1790" width="20.75" style="29" customWidth="1"/>
    <col min="1791" max="1791" width="12.875" style="29" customWidth="1"/>
    <col min="1792" max="1792" width="28.125" style="29" customWidth="1"/>
    <col min="1793" max="1793" width="19.375" style="29" customWidth="1"/>
    <col min="1794" max="1794" width="17.125" style="29" customWidth="1"/>
    <col min="1795" max="1795" width="14" style="29" customWidth="1"/>
    <col min="1796" max="1796" width="18.25" style="29" customWidth="1"/>
    <col min="1797" max="1797" width="18.125" style="29" customWidth="1"/>
    <col min="1798" max="2044" width="9" style="29" customWidth="1"/>
    <col min="2045" max="2045" width="7.75" style="29" customWidth="1"/>
    <col min="2046" max="2046" width="20.75" style="29" customWidth="1"/>
    <col min="2047" max="2047" width="12.875" style="29" customWidth="1"/>
    <col min="2048" max="2048" width="28.125" style="29" customWidth="1"/>
    <col min="2049" max="2049" width="19.375" style="29" customWidth="1"/>
    <col min="2050" max="2050" width="17.125" style="29" customWidth="1"/>
    <col min="2051" max="2051" width="14" style="29" customWidth="1"/>
    <col min="2052" max="2052" width="18.25" style="29" customWidth="1"/>
    <col min="2053" max="2053" width="18.125" style="29" customWidth="1"/>
    <col min="2054" max="2300" width="9" style="29" customWidth="1"/>
    <col min="2301" max="2301" width="7.75" style="29" customWidth="1"/>
    <col min="2302" max="2302" width="20.75" style="29" customWidth="1"/>
    <col min="2303" max="2303" width="12.875" style="29" customWidth="1"/>
    <col min="2304" max="2304" width="28.125" style="29" customWidth="1"/>
    <col min="2305" max="2305" width="19.375" style="29" customWidth="1"/>
    <col min="2306" max="2306" width="17.125" style="29" customWidth="1"/>
    <col min="2307" max="2307" width="14" style="29" customWidth="1"/>
    <col min="2308" max="2308" width="18.25" style="29" customWidth="1"/>
    <col min="2309" max="2309" width="18.125" style="29" customWidth="1"/>
    <col min="2310" max="2556" width="9" style="29" customWidth="1"/>
    <col min="2557" max="2557" width="7.75" style="29" customWidth="1"/>
    <col min="2558" max="2558" width="20.75" style="29" customWidth="1"/>
    <col min="2559" max="2559" width="12.875" style="29" customWidth="1"/>
    <col min="2560" max="2560" width="28.125" style="29" customWidth="1"/>
    <col min="2561" max="2561" width="19.375" style="29" customWidth="1"/>
    <col min="2562" max="2562" width="17.125" style="29" customWidth="1"/>
    <col min="2563" max="2563" width="14" style="29" customWidth="1"/>
    <col min="2564" max="2564" width="18.25" style="29" customWidth="1"/>
    <col min="2565" max="2565" width="18.125" style="29" customWidth="1"/>
    <col min="2566" max="2812" width="9" style="29" customWidth="1"/>
    <col min="2813" max="2813" width="7.75" style="29" customWidth="1"/>
    <col min="2814" max="2814" width="20.75" style="29" customWidth="1"/>
    <col min="2815" max="2815" width="12.875" style="29" customWidth="1"/>
    <col min="2816" max="2816" width="28.125" style="29" customWidth="1"/>
    <col min="2817" max="2817" width="19.375" style="29" customWidth="1"/>
    <col min="2818" max="2818" width="17.125" style="29" customWidth="1"/>
    <col min="2819" max="2819" width="14" style="29" customWidth="1"/>
    <col min="2820" max="2820" width="18.25" style="29" customWidth="1"/>
    <col min="2821" max="2821" width="18.125" style="29" customWidth="1"/>
    <col min="2822" max="3068" width="9" style="29" customWidth="1"/>
    <col min="3069" max="3069" width="7.75" style="29" customWidth="1"/>
    <col min="3070" max="3070" width="20.75" style="29" customWidth="1"/>
    <col min="3071" max="3071" width="12.875" style="29" customWidth="1"/>
    <col min="3072" max="3072" width="28.125" style="29" customWidth="1"/>
    <col min="3073" max="3073" width="19.375" style="29" customWidth="1"/>
    <col min="3074" max="3074" width="17.125" style="29" customWidth="1"/>
    <col min="3075" max="3075" width="14" style="29" customWidth="1"/>
    <col min="3076" max="3076" width="18.25" style="29" customWidth="1"/>
    <col min="3077" max="3077" width="18.125" style="29" customWidth="1"/>
    <col min="3078" max="3324" width="9" style="29" customWidth="1"/>
    <col min="3325" max="3325" width="7.75" style="29" customWidth="1"/>
    <col min="3326" max="3326" width="20.75" style="29" customWidth="1"/>
    <col min="3327" max="3327" width="12.875" style="29" customWidth="1"/>
    <col min="3328" max="3328" width="28.125" style="29" customWidth="1"/>
    <col min="3329" max="3329" width="19.375" style="29" customWidth="1"/>
    <col min="3330" max="3330" width="17.125" style="29" customWidth="1"/>
    <col min="3331" max="3331" width="14" style="29" customWidth="1"/>
    <col min="3332" max="3332" width="18.25" style="29" customWidth="1"/>
    <col min="3333" max="3333" width="18.125" style="29" customWidth="1"/>
    <col min="3334" max="3580" width="9" style="29" customWidth="1"/>
    <col min="3581" max="3581" width="7.75" style="29" customWidth="1"/>
    <col min="3582" max="3582" width="20.75" style="29" customWidth="1"/>
    <col min="3583" max="3583" width="12.875" style="29" customWidth="1"/>
    <col min="3584" max="3584" width="28.125" style="29" customWidth="1"/>
    <col min="3585" max="3585" width="19.375" style="29" customWidth="1"/>
    <col min="3586" max="3586" width="17.125" style="29" customWidth="1"/>
    <col min="3587" max="3587" width="14" style="29" customWidth="1"/>
    <col min="3588" max="3588" width="18.25" style="29" customWidth="1"/>
    <col min="3589" max="3589" width="18.125" style="29" customWidth="1"/>
    <col min="3590" max="3836" width="9" style="29" customWidth="1"/>
    <col min="3837" max="3837" width="7.75" style="29" customWidth="1"/>
    <col min="3838" max="3838" width="20.75" style="29" customWidth="1"/>
    <col min="3839" max="3839" width="12.875" style="29" customWidth="1"/>
    <col min="3840" max="3840" width="28.125" style="29" customWidth="1"/>
    <col min="3841" max="3841" width="19.375" style="29" customWidth="1"/>
    <col min="3842" max="3842" width="17.125" style="29" customWidth="1"/>
    <col min="3843" max="3843" width="14" style="29" customWidth="1"/>
    <col min="3844" max="3844" width="18.25" style="29" customWidth="1"/>
    <col min="3845" max="3845" width="18.125" style="29" customWidth="1"/>
    <col min="3846" max="4092" width="9" style="29" customWidth="1"/>
    <col min="4093" max="4093" width="7.75" style="29" customWidth="1"/>
    <col min="4094" max="4094" width="20.75" style="29" customWidth="1"/>
    <col min="4095" max="4095" width="12.875" style="29" customWidth="1"/>
    <col min="4096" max="4096" width="28.125" style="29" customWidth="1"/>
    <col min="4097" max="4097" width="19.375" style="29" customWidth="1"/>
    <col min="4098" max="4098" width="17.125" style="29" customWidth="1"/>
    <col min="4099" max="4099" width="14" style="29" customWidth="1"/>
    <col min="4100" max="4100" width="18.25" style="29" customWidth="1"/>
    <col min="4101" max="4101" width="18.125" style="29" customWidth="1"/>
    <col min="4102" max="4348" width="9" style="29" customWidth="1"/>
    <col min="4349" max="4349" width="7.75" style="29" customWidth="1"/>
    <col min="4350" max="4350" width="20.75" style="29" customWidth="1"/>
    <col min="4351" max="4351" width="12.875" style="29" customWidth="1"/>
    <col min="4352" max="4352" width="28.125" style="29" customWidth="1"/>
    <col min="4353" max="4353" width="19.375" style="29" customWidth="1"/>
    <col min="4354" max="4354" width="17.125" style="29" customWidth="1"/>
    <col min="4355" max="4355" width="14" style="29" customWidth="1"/>
    <col min="4356" max="4356" width="18.25" style="29" customWidth="1"/>
    <col min="4357" max="4357" width="18.125" style="29" customWidth="1"/>
    <col min="4358" max="4604" width="9" style="29" customWidth="1"/>
    <col min="4605" max="4605" width="7.75" style="29" customWidth="1"/>
    <col min="4606" max="4606" width="20.75" style="29" customWidth="1"/>
    <col min="4607" max="4607" width="12.875" style="29" customWidth="1"/>
    <col min="4608" max="4608" width="28.125" style="29" customWidth="1"/>
    <col min="4609" max="4609" width="19.375" style="29" customWidth="1"/>
    <col min="4610" max="4610" width="17.125" style="29" customWidth="1"/>
    <col min="4611" max="4611" width="14" style="29" customWidth="1"/>
    <col min="4612" max="4612" width="18.25" style="29" customWidth="1"/>
    <col min="4613" max="4613" width="18.125" style="29" customWidth="1"/>
    <col min="4614" max="4860" width="9" style="29" customWidth="1"/>
    <col min="4861" max="4861" width="7.75" style="29" customWidth="1"/>
    <col min="4862" max="4862" width="20.75" style="29" customWidth="1"/>
    <col min="4863" max="4863" width="12.875" style="29" customWidth="1"/>
    <col min="4864" max="4864" width="28.125" style="29" customWidth="1"/>
    <col min="4865" max="4865" width="19.375" style="29" customWidth="1"/>
    <col min="4866" max="4866" width="17.125" style="29" customWidth="1"/>
    <col min="4867" max="4867" width="14" style="29" customWidth="1"/>
    <col min="4868" max="4868" width="18.25" style="29" customWidth="1"/>
    <col min="4869" max="4869" width="18.125" style="29" customWidth="1"/>
    <col min="4870" max="5116" width="9" style="29" customWidth="1"/>
    <col min="5117" max="5117" width="7.75" style="29" customWidth="1"/>
    <col min="5118" max="5118" width="20.75" style="29" customWidth="1"/>
    <col min="5119" max="5119" width="12.875" style="29" customWidth="1"/>
    <col min="5120" max="5120" width="28.125" style="29" customWidth="1"/>
    <col min="5121" max="5121" width="19.375" style="29" customWidth="1"/>
    <col min="5122" max="5122" width="17.125" style="29" customWidth="1"/>
    <col min="5123" max="5123" width="14" style="29" customWidth="1"/>
    <col min="5124" max="5124" width="18.25" style="29" customWidth="1"/>
    <col min="5125" max="5125" width="18.125" style="29" customWidth="1"/>
    <col min="5126" max="5372" width="9" style="29" customWidth="1"/>
    <col min="5373" max="5373" width="7.75" style="29" customWidth="1"/>
    <col min="5374" max="5374" width="20.75" style="29" customWidth="1"/>
    <col min="5375" max="5375" width="12.875" style="29" customWidth="1"/>
    <col min="5376" max="5376" width="28.125" style="29" customWidth="1"/>
    <col min="5377" max="5377" width="19.375" style="29" customWidth="1"/>
    <col min="5378" max="5378" width="17.125" style="29" customWidth="1"/>
    <col min="5379" max="5379" width="14" style="29" customWidth="1"/>
    <col min="5380" max="5380" width="18.25" style="29" customWidth="1"/>
    <col min="5381" max="5381" width="18.125" style="29" customWidth="1"/>
    <col min="5382" max="5628" width="9" style="29" customWidth="1"/>
    <col min="5629" max="5629" width="7.75" style="29" customWidth="1"/>
    <col min="5630" max="5630" width="20.75" style="29" customWidth="1"/>
    <col min="5631" max="5631" width="12.875" style="29" customWidth="1"/>
    <col min="5632" max="5632" width="28.125" style="29" customWidth="1"/>
    <col min="5633" max="5633" width="19.375" style="29" customWidth="1"/>
    <col min="5634" max="5634" width="17.125" style="29" customWidth="1"/>
    <col min="5635" max="5635" width="14" style="29" customWidth="1"/>
    <col min="5636" max="5636" width="18.25" style="29" customWidth="1"/>
    <col min="5637" max="5637" width="18.125" style="29" customWidth="1"/>
    <col min="5638" max="5884" width="9" style="29" customWidth="1"/>
    <col min="5885" max="5885" width="7.75" style="29" customWidth="1"/>
    <col min="5886" max="5886" width="20.75" style="29" customWidth="1"/>
    <col min="5887" max="5887" width="12.875" style="29" customWidth="1"/>
    <col min="5888" max="5888" width="28.125" style="29" customWidth="1"/>
    <col min="5889" max="5889" width="19.375" style="29" customWidth="1"/>
    <col min="5890" max="5890" width="17.125" style="29" customWidth="1"/>
    <col min="5891" max="5891" width="14" style="29" customWidth="1"/>
    <col min="5892" max="5892" width="18.25" style="29" customWidth="1"/>
    <col min="5893" max="5893" width="18.125" style="29" customWidth="1"/>
    <col min="5894" max="6140" width="9" style="29" customWidth="1"/>
    <col min="6141" max="6141" width="7.75" style="29" customWidth="1"/>
    <col min="6142" max="6142" width="20.75" style="29" customWidth="1"/>
    <col min="6143" max="6143" width="12.875" style="29" customWidth="1"/>
    <col min="6144" max="6144" width="28.125" style="29" customWidth="1"/>
    <col min="6145" max="6145" width="19.375" style="29" customWidth="1"/>
    <col min="6146" max="6146" width="17.125" style="29" customWidth="1"/>
    <col min="6147" max="6147" width="14" style="29" customWidth="1"/>
    <col min="6148" max="6148" width="18.25" style="29" customWidth="1"/>
    <col min="6149" max="6149" width="18.125" style="29" customWidth="1"/>
    <col min="6150" max="6396" width="9" style="29" customWidth="1"/>
    <col min="6397" max="6397" width="7.75" style="29" customWidth="1"/>
    <col min="6398" max="6398" width="20.75" style="29" customWidth="1"/>
    <col min="6399" max="6399" width="12.875" style="29" customWidth="1"/>
    <col min="6400" max="6400" width="28.125" style="29" customWidth="1"/>
    <col min="6401" max="6401" width="19.375" style="29" customWidth="1"/>
    <col min="6402" max="6402" width="17.125" style="29" customWidth="1"/>
    <col min="6403" max="6403" width="14" style="29" customWidth="1"/>
    <col min="6404" max="6404" width="18.25" style="29" customWidth="1"/>
    <col min="6405" max="6405" width="18.125" style="29" customWidth="1"/>
    <col min="6406" max="6652" width="9" style="29" customWidth="1"/>
    <col min="6653" max="6653" width="7.75" style="29" customWidth="1"/>
    <col min="6654" max="6654" width="20.75" style="29" customWidth="1"/>
    <col min="6655" max="6655" width="12.875" style="29" customWidth="1"/>
    <col min="6656" max="6656" width="28.125" style="29" customWidth="1"/>
    <col min="6657" max="6657" width="19.375" style="29" customWidth="1"/>
    <col min="6658" max="6658" width="17.125" style="29" customWidth="1"/>
    <col min="6659" max="6659" width="14" style="29" customWidth="1"/>
    <col min="6660" max="6660" width="18.25" style="29" customWidth="1"/>
    <col min="6661" max="6661" width="18.125" style="29" customWidth="1"/>
    <col min="6662" max="6908" width="9" style="29" customWidth="1"/>
    <col min="6909" max="6909" width="7.75" style="29" customWidth="1"/>
    <col min="6910" max="6910" width="20.75" style="29" customWidth="1"/>
    <col min="6911" max="6911" width="12.875" style="29" customWidth="1"/>
    <col min="6912" max="6912" width="28.125" style="29" customWidth="1"/>
    <col min="6913" max="6913" width="19.375" style="29" customWidth="1"/>
    <col min="6914" max="6914" width="17.125" style="29" customWidth="1"/>
    <col min="6915" max="6915" width="14" style="29" customWidth="1"/>
    <col min="6916" max="6916" width="18.25" style="29" customWidth="1"/>
    <col min="6917" max="6917" width="18.125" style="29" customWidth="1"/>
    <col min="6918" max="7164" width="9" style="29" customWidth="1"/>
    <col min="7165" max="7165" width="7.75" style="29" customWidth="1"/>
    <col min="7166" max="7166" width="20.75" style="29" customWidth="1"/>
    <col min="7167" max="7167" width="12.875" style="29" customWidth="1"/>
    <col min="7168" max="7168" width="28.125" style="29" customWidth="1"/>
    <col min="7169" max="7169" width="19.375" style="29" customWidth="1"/>
    <col min="7170" max="7170" width="17.125" style="29" customWidth="1"/>
    <col min="7171" max="7171" width="14" style="29" customWidth="1"/>
    <col min="7172" max="7172" width="18.25" style="29" customWidth="1"/>
    <col min="7173" max="7173" width="18.125" style="29" customWidth="1"/>
    <col min="7174" max="7420" width="9" style="29" customWidth="1"/>
    <col min="7421" max="7421" width="7.75" style="29" customWidth="1"/>
    <col min="7422" max="7422" width="20.75" style="29" customWidth="1"/>
    <col min="7423" max="7423" width="12.875" style="29" customWidth="1"/>
    <col min="7424" max="7424" width="28.125" style="29" customWidth="1"/>
    <col min="7425" max="7425" width="19.375" style="29" customWidth="1"/>
    <col min="7426" max="7426" width="17.125" style="29" customWidth="1"/>
    <col min="7427" max="7427" width="14" style="29" customWidth="1"/>
    <col min="7428" max="7428" width="18.25" style="29" customWidth="1"/>
    <col min="7429" max="7429" width="18.125" style="29" customWidth="1"/>
    <col min="7430" max="7676" width="9" style="29" customWidth="1"/>
    <col min="7677" max="7677" width="7.75" style="29" customWidth="1"/>
    <col min="7678" max="7678" width="20.75" style="29" customWidth="1"/>
    <col min="7679" max="7679" width="12.875" style="29" customWidth="1"/>
    <col min="7680" max="7680" width="28.125" style="29" customWidth="1"/>
    <col min="7681" max="7681" width="19.375" style="29" customWidth="1"/>
    <col min="7682" max="7682" width="17.125" style="29" customWidth="1"/>
    <col min="7683" max="7683" width="14" style="29" customWidth="1"/>
    <col min="7684" max="7684" width="18.25" style="29" customWidth="1"/>
    <col min="7685" max="7685" width="18.125" style="29" customWidth="1"/>
    <col min="7686" max="7932" width="9" style="29" customWidth="1"/>
    <col min="7933" max="7933" width="7.75" style="29" customWidth="1"/>
    <col min="7934" max="7934" width="20.75" style="29" customWidth="1"/>
    <col min="7935" max="7935" width="12.875" style="29" customWidth="1"/>
    <col min="7936" max="7936" width="28.125" style="29" customWidth="1"/>
    <col min="7937" max="7937" width="19.375" style="29" customWidth="1"/>
    <col min="7938" max="7938" width="17.125" style="29" customWidth="1"/>
    <col min="7939" max="7939" width="14" style="29" customWidth="1"/>
    <col min="7940" max="7940" width="18.25" style="29" customWidth="1"/>
    <col min="7941" max="7941" width="18.125" style="29" customWidth="1"/>
    <col min="7942" max="8188" width="9" style="29" customWidth="1"/>
    <col min="8189" max="8189" width="7.75" style="29" customWidth="1"/>
    <col min="8190" max="8190" width="20.75" style="29" customWidth="1"/>
    <col min="8191" max="8191" width="12.875" style="29" customWidth="1"/>
    <col min="8192" max="8192" width="28.125" style="29" customWidth="1"/>
    <col min="8193" max="8193" width="19.375" style="29" customWidth="1"/>
    <col min="8194" max="8194" width="17.125" style="29" customWidth="1"/>
    <col min="8195" max="8195" width="14" style="29" customWidth="1"/>
    <col min="8196" max="8196" width="18.25" style="29" customWidth="1"/>
    <col min="8197" max="8197" width="18.125" style="29" customWidth="1"/>
    <col min="8198" max="8444" width="9" style="29" customWidth="1"/>
    <col min="8445" max="8445" width="7.75" style="29" customWidth="1"/>
    <col min="8446" max="8446" width="20.75" style="29" customWidth="1"/>
    <col min="8447" max="8447" width="12.875" style="29" customWidth="1"/>
    <col min="8448" max="8448" width="28.125" style="29" customWidth="1"/>
    <col min="8449" max="8449" width="19.375" style="29" customWidth="1"/>
    <col min="8450" max="8450" width="17.125" style="29" customWidth="1"/>
    <col min="8451" max="8451" width="14" style="29" customWidth="1"/>
    <col min="8452" max="8452" width="18.25" style="29" customWidth="1"/>
    <col min="8453" max="8453" width="18.125" style="29" customWidth="1"/>
    <col min="8454" max="8700" width="9" style="29" customWidth="1"/>
    <col min="8701" max="8701" width="7.75" style="29" customWidth="1"/>
    <col min="8702" max="8702" width="20.75" style="29" customWidth="1"/>
    <col min="8703" max="8703" width="12.875" style="29" customWidth="1"/>
    <col min="8704" max="8704" width="28.125" style="29" customWidth="1"/>
    <col min="8705" max="8705" width="19.375" style="29" customWidth="1"/>
    <col min="8706" max="8706" width="17.125" style="29" customWidth="1"/>
    <col min="8707" max="8707" width="14" style="29" customWidth="1"/>
    <col min="8708" max="8708" width="18.25" style="29" customWidth="1"/>
    <col min="8709" max="8709" width="18.125" style="29" customWidth="1"/>
    <col min="8710" max="8956" width="9" style="29" customWidth="1"/>
    <col min="8957" max="8957" width="7.75" style="29" customWidth="1"/>
    <col min="8958" max="8958" width="20.75" style="29" customWidth="1"/>
    <col min="8959" max="8959" width="12.875" style="29" customWidth="1"/>
    <col min="8960" max="8960" width="28.125" style="29" customWidth="1"/>
    <col min="8961" max="8961" width="19.375" style="29" customWidth="1"/>
    <col min="8962" max="8962" width="17.125" style="29" customWidth="1"/>
    <col min="8963" max="8963" width="14" style="29" customWidth="1"/>
    <col min="8964" max="8964" width="18.25" style="29" customWidth="1"/>
    <col min="8965" max="8965" width="18.125" style="29" customWidth="1"/>
    <col min="8966" max="9212" width="9" style="29" customWidth="1"/>
    <col min="9213" max="9213" width="7.75" style="29" customWidth="1"/>
    <col min="9214" max="9214" width="20.75" style="29" customWidth="1"/>
    <col min="9215" max="9215" width="12.875" style="29" customWidth="1"/>
    <col min="9216" max="9216" width="28.125" style="29" customWidth="1"/>
    <col min="9217" max="9217" width="19.375" style="29" customWidth="1"/>
    <col min="9218" max="9218" width="17.125" style="29" customWidth="1"/>
    <col min="9219" max="9219" width="14" style="29" customWidth="1"/>
    <col min="9220" max="9220" width="18.25" style="29" customWidth="1"/>
    <col min="9221" max="9221" width="18.125" style="29" customWidth="1"/>
    <col min="9222" max="9468" width="9" style="29" customWidth="1"/>
    <col min="9469" max="9469" width="7.75" style="29" customWidth="1"/>
    <col min="9470" max="9470" width="20.75" style="29" customWidth="1"/>
    <col min="9471" max="9471" width="12.875" style="29" customWidth="1"/>
    <col min="9472" max="9472" width="28.125" style="29" customWidth="1"/>
    <col min="9473" max="9473" width="19.375" style="29" customWidth="1"/>
    <col min="9474" max="9474" width="17.125" style="29" customWidth="1"/>
    <col min="9475" max="9475" width="14" style="29" customWidth="1"/>
    <col min="9476" max="9476" width="18.25" style="29" customWidth="1"/>
    <col min="9477" max="9477" width="18.125" style="29" customWidth="1"/>
    <col min="9478" max="9724" width="9" style="29" customWidth="1"/>
    <col min="9725" max="9725" width="7.75" style="29" customWidth="1"/>
    <col min="9726" max="9726" width="20.75" style="29" customWidth="1"/>
    <col min="9727" max="9727" width="12.875" style="29" customWidth="1"/>
    <col min="9728" max="9728" width="28.125" style="29" customWidth="1"/>
    <col min="9729" max="9729" width="19.375" style="29" customWidth="1"/>
    <col min="9730" max="9730" width="17.125" style="29" customWidth="1"/>
    <col min="9731" max="9731" width="14" style="29" customWidth="1"/>
    <col min="9732" max="9732" width="18.25" style="29" customWidth="1"/>
    <col min="9733" max="9733" width="18.125" style="29" customWidth="1"/>
    <col min="9734" max="9980" width="9" style="29" customWidth="1"/>
    <col min="9981" max="9981" width="7.75" style="29" customWidth="1"/>
    <col min="9982" max="9982" width="20.75" style="29" customWidth="1"/>
    <col min="9983" max="9983" width="12.875" style="29" customWidth="1"/>
    <col min="9984" max="9984" width="28.125" style="29" customWidth="1"/>
    <col min="9985" max="9985" width="19.375" style="29" customWidth="1"/>
    <col min="9986" max="9986" width="17.125" style="29" customWidth="1"/>
    <col min="9987" max="9987" width="14" style="29" customWidth="1"/>
    <col min="9988" max="9988" width="18.25" style="29" customWidth="1"/>
    <col min="9989" max="9989" width="18.125" style="29" customWidth="1"/>
    <col min="9990" max="10236" width="9" style="29" customWidth="1"/>
    <col min="10237" max="10237" width="7.75" style="29" customWidth="1"/>
    <col min="10238" max="10238" width="20.75" style="29" customWidth="1"/>
    <col min="10239" max="10239" width="12.875" style="29" customWidth="1"/>
    <col min="10240" max="10240" width="28.125" style="29" customWidth="1"/>
    <col min="10241" max="10241" width="19.375" style="29" customWidth="1"/>
    <col min="10242" max="10242" width="17.125" style="29" customWidth="1"/>
    <col min="10243" max="10243" width="14" style="29" customWidth="1"/>
    <col min="10244" max="10244" width="18.25" style="29" customWidth="1"/>
    <col min="10245" max="10245" width="18.125" style="29" customWidth="1"/>
    <col min="10246" max="10492" width="9" style="29" customWidth="1"/>
    <col min="10493" max="10493" width="7.75" style="29" customWidth="1"/>
    <col min="10494" max="10494" width="20.75" style="29" customWidth="1"/>
    <col min="10495" max="10495" width="12.875" style="29" customWidth="1"/>
    <col min="10496" max="10496" width="28.125" style="29" customWidth="1"/>
    <col min="10497" max="10497" width="19.375" style="29" customWidth="1"/>
    <col min="10498" max="10498" width="17.125" style="29" customWidth="1"/>
    <col min="10499" max="10499" width="14" style="29" customWidth="1"/>
    <col min="10500" max="10500" width="18.25" style="29" customWidth="1"/>
    <col min="10501" max="10501" width="18.125" style="29" customWidth="1"/>
    <col min="10502" max="10748" width="9" style="29" customWidth="1"/>
    <col min="10749" max="10749" width="7.75" style="29" customWidth="1"/>
    <col min="10750" max="10750" width="20.75" style="29" customWidth="1"/>
    <col min="10751" max="10751" width="12.875" style="29" customWidth="1"/>
    <col min="10752" max="10752" width="28.125" style="29" customWidth="1"/>
    <col min="10753" max="10753" width="19.375" style="29" customWidth="1"/>
    <col min="10754" max="10754" width="17.125" style="29" customWidth="1"/>
    <col min="10755" max="10755" width="14" style="29" customWidth="1"/>
    <col min="10756" max="10756" width="18.25" style="29" customWidth="1"/>
    <col min="10757" max="10757" width="18.125" style="29" customWidth="1"/>
    <col min="10758" max="11004" width="9" style="29" customWidth="1"/>
    <col min="11005" max="11005" width="7.75" style="29" customWidth="1"/>
    <col min="11006" max="11006" width="20.75" style="29" customWidth="1"/>
    <col min="11007" max="11007" width="12.875" style="29" customWidth="1"/>
    <col min="11008" max="11008" width="28.125" style="29" customWidth="1"/>
    <col min="11009" max="11009" width="19.375" style="29" customWidth="1"/>
    <col min="11010" max="11010" width="17.125" style="29" customWidth="1"/>
    <col min="11011" max="11011" width="14" style="29" customWidth="1"/>
    <col min="11012" max="11012" width="18.25" style="29" customWidth="1"/>
    <col min="11013" max="11013" width="18.125" style="29" customWidth="1"/>
    <col min="11014" max="11260" width="9" style="29" customWidth="1"/>
    <col min="11261" max="11261" width="7.75" style="29" customWidth="1"/>
    <col min="11262" max="11262" width="20.75" style="29" customWidth="1"/>
    <col min="11263" max="11263" width="12.875" style="29" customWidth="1"/>
    <col min="11264" max="11264" width="28.125" style="29" customWidth="1"/>
    <col min="11265" max="11265" width="19.375" style="29" customWidth="1"/>
    <col min="11266" max="11266" width="17.125" style="29" customWidth="1"/>
    <col min="11267" max="11267" width="14" style="29" customWidth="1"/>
    <col min="11268" max="11268" width="18.25" style="29" customWidth="1"/>
    <col min="11269" max="11269" width="18.125" style="29" customWidth="1"/>
    <col min="11270" max="11516" width="9" style="29" customWidth="1"/>
    <col min="11517" max="11517" width="7.75" style="29" customWidth="1"/>
    <col min="11518" max="11518" width="20.75" style="29" customWidth="1"/>
    <col min="11519" max="11519" width="12.875" style="29" customWidth="1"/>
    <col min="11520" max="11520" width="28.125" style="29" customWidth="1"/>
    <col min="11521" max="11521" width="19.375" style="29" customWidth="1"/>
    <col min="11522" max="11522" width="17.125" style="29" customWidth="1"/>
    <col min="11523" max="11523" width="14" style="29" customWidth="1"/>
    <col min="11524" max="11524" width="18.25" style="29" customWidth="1"/>
    <col min="11525" max="11525" width="18.125" style="29" customWidth="1"/>
    <col min="11526" max="11772" width="9" style="29" customWidth="1"/>
    <col min="11773" max="11773" width="7.75" style="29" customWidth="1"/>
    <col min="11774" max="11774" width="20.75" style="29" customWidth="1"/>
    <col min="11775" max="11775" width="12.875" style="29" customWidth="1"/>
    <col min="11776" max="11776" width="28.125" style="29" customWidth="1"/>
    <col min="11777" max="11777" width="19.375" style="29" customWidth="1"/>
    <col min="11778" max="11778" width="17.125" style="29" customWidth="1"/>
    <col min="11779" max="11779" width="14" style="29" customWidth="1"/>
    <col min="11780" max="11780" width="18.25" style="29" customWidth="1"/>
    <col min="11781" max="11781" width="18.125" style="29" customWidth="1"/>
    <col min="11782" max="12028" width="9" style="29" customWidth="1"/>
    <col min="12029" max="12029" width="7.75" style="29" customWidth="1"/>
    <col min="12030" max="12030" width="20.75" style="29" customWidth="1"/>
    <col min="12031" max="12031" width="12.875" style="29" customWidth="1"/>
    <col min="12032" max="12032" width="28.125" style="29" customWidth="1"/>
    <col min="12033" max="12033" width="19.375" style="29" customWidth="1"/>
    <col min="12034" max="12034" width="17.125" style="29" customWidth="1"/>
    <col min="12035" max="12035" width="14" style="29" customWidth="1"/>
    <col min="12036" max="12036" width="18.25" style="29" customWidth="1"/>
    <col min="12037" max="12037" width="18.125" style="29" customWidth="1"/>
    <col min="12038" max="12284" width="9" style="29" customWidth="1"/>
    <col min="12285" max="12285" width="7.75" style="29" customWidth="1"/>
    <col min="12286" max="12286" width="20.75" style="29" customWidth="1"/>
    <col min="12287" max="12287" width="12.875" style="29" customWidth="1"/>
    <col min="12288" max="12288" width="28.125" style="29" customWidth="1"/>
    <col min="12289" max="12289" width="19.375" style="29" customWidth="1"/>
    <col min="12290" max="12290" width="17.125" style="29" customWidth="1"/>
    <col min="12291" max="12291" width="14" style="29" customWidth="1"/>
    <col min="12292" max="12292" width="18.25" style="29" customWidth="1"/>
    <col min="12293" max="12293" width="18.125" style="29" customWidth="1"/>
    <col min="12294" max="12540" width="9" style="29" customWidth="1"/>
    <col min="12541" max="12541" width="7.75" style="29" customWidth="1"/>
    <col min="12542" max="12542" width="20.75" style="29" customWidth="1"/>
    <col min="12543" max="12543" width="12.875" style="29" customWidth="1"/>
    <col min="12544" max="12544" width="28.125" style="29" customWidth="1"/>
    <col min="12545" max="12545" width="19.375" style="29" customWidth="1"/>
    <col min="12546" max="12546" width="17.125" style="29" customWidth="1"/>
    <col min="12547" max="12547" width="14" style="29" customWidth="1"/>
    <col min="12548" max="12548" width="18.25" style="29" customWidth="1"/>
    <col min="12549" max="12549" width="18.125" style="29" customWidth="1"/>
    <col min="12550" max="12796" width="9" style="29" customWidth="1"/>
    <col min="12797" max="12797" width="7.75" style="29" customWidth="1"/>
    <col min="12798" max="12798" width="20.75" style="29" customWidth="1"/>
    <col min="12799" max="12799" width="12.875" style="29" customWidth="1"/>
    <col min="12800" max="12800" width="28.125" style="29" customWidth="1"/>
    <col min="12801" max="12801" width="19.375" style="29" customWidth="1"/>
    <col min="12802" max="12802" width="17.125" style="29" customWidth="1"/>
    <col min="12803" max="12803" width="14" style="29" customWidth="1"/>
    <col min="12804" max="12804" width="18.25" style="29" customWidth="1"/>
    <col min="12805" max="12805" width="18.125" style="29" customWidth="1"/>
    <col min="12806" max="13052" width="9" style="29" customWidth="1"/>
    <col min="13053" max="13053" width="7.75" style="29" customWidth="1"/>
    <col min="13054" max="13054" width="20.75" style="29" customWidth="1"/>
    <col min="13055" max="13055" width="12.875" style="29" customWidth="1"/>
    <col min="13056" max="13056" width="28.125" style="29" customWidth="1"/>
    <col min="13057" max="13057" width="19.375" style="29" customWidth="1"/>
    <col min="13058" max="13058" width="17.125" style="29" customWidth="1"/>
    <col min="13059" max="13059" width="14" style="29" customWidth="1"/>
    <col min="13060" max="13060" width="18.25" style="29" customWidth="1"/>
    <col min="13061" max="13061" width="18.125" style="29" customWidth="1"/>
    <col min="13062" max="13308" width="9" style="29" customWidth="1"/>
    <col min="13309" max="13309" width="7.75" style="29" customWidth="1"/>
    <col min="13310" max="13310" width="20.75" style="29" customWidth="1"/>
    <col min="13311" max="13311" width="12.875" style="29" customWidth="1"/>
    <col min="13312" max="13312" width="28.125" style="29" customWidth="1"/>
    <col min="13313" max="13313" width="19.375" style="29" customWidth="1"/>
    <col min="13314" max="13314" width="17.125" style="29" customWidth="1"/>
    <col min="13315" max="13315" width="14" style="29" customWidth="1"/>
    <col min="13316" max="13316" width="18.25" style="29" customWidth="1"/>
    <col min="13317" max="13317" width="18.125" style="29" customWidth="1"/>
    <col min="13318" max="13564" width="9" style="29" customWidth="1"/>
    <col min="13565" max="13565" width="7.75" style="29" customWidth="1"/>
    <col min="13566" max="13566" width="20.75" style="29" customWidth="1"/>
    <col min="13567" max="13567" width="12.875" style="29" customWidth="1"/>
    <col min="13568" max="13568" width="28.125" style="29" customWidth="1"/>
    <col min="13569" max="13569" width="19.375" style="29" customWidth="1"/>
    <col min="13570" max="13570" width="17.125" style="29" customWidth="1"/>
    <col min="13571" max="13571" width="14" style="29" customWidth="1"/>
    <col min="13572" max="13572" width="18.25" style="29" customWidth="1"/>
    <col min="13573" max="13573" width="18.125" style="29" customWidth="1"/>
    <col min="13574" max="13820" width="9" style="29" customWidth="1"/>
    <col min="13821" max="13821" width="7.75" style="29" customWidth="1"/>
    <col min="13822" max="13822" width="20.75" style="29" customWidth="1"/>
    <col min="13823" max="13823" width="12.875" style="29" customWidth="1"/>
    <col min="13824" max="13824" width="28.125" style="29" customWidth="1"/>
    <col min="13825" max="13825" width="19.375" style="29" customWidth="1"/>
    <col min="13826" max="13826" width="17.125" style="29" customWidth="1"/>
    <col min="13827" max="13827" width="14" style="29" customWidth="1"/>
    <col min="13828" max="13828" width="18.25" style="29" customWidth="1"/>
    <col min="13829" max="13829" width="18.125" style="29" customWidth="1"/>
    <col min="13830" max="14076" width="9" style="29" customWidth="1"/>
    <col min="14077" max="14077" width="7.75" style="29" customWidth="1"/>
    <col min="14078" max="14078" width="20.75" style="29" customWidth="1"/>
    <col min="14079" max="14079" width="12.875" style="29" customWidth="1"/>
    <col min="14080" max="14080" width="28.125" style="29" customWidth="1"/>
    <col min="14081" max="14081" width="19.375" style="29" customWidth="1"/>
    <col min="14082" max="14082" width="17.125" style="29" customWidth="1"/>
    <col min="14083" max="14083" width="14" style="29" customWidth="1"/>
    <col min="14084" max="14084" width="18.25" style="29" customWidth="1"/>
    <col min="14085" max="14085" width="18.125" style="29" customWidth="1"/>
    <col min="14086" max="14332" width="9" style="29" customWidth="1"/>
    <col min="14333" max="14333" width="7.75" style="29" customWidth="1"/>
    <col min="14334" max="14334" width="20.75" style="29" customWidth="1"/>
    <col min="14335" max="14335" width="12.875" style="29" customWidth="1"/>
    <col min="14336" max="14336" width="28.125" style="29" customWidth="1"/>
    <col min="14337" max="14337" width="19.375" style="29" customWidth="1"/>
    <col min="14338" max="14338" width="17.125" style="29" customWidth="1"/>
    <col min="14339" max="14339" width="14" style="29" customWidth="1"/>
    <col min="14340" max="14340" width="18.25" style="29" customWidth="1"/>
    <col min="14341" max="14341" width="18.125" style="29" customWidth="1"/>
    <col min="14342" max="14588" width="9" style="29" customWidth="1"/>
    <col min="14589" max="14589" width="7.75" style="29" customWidth="1"/>
    <col min="14590" max="14590" width="20.75" style="29" customWidth="1"/>
    <col min="14591" max="14591" width="12.875" style="29" customWidth="1"/>
    <col min="14592" max="14592" width="28.125" style="29" customWidth="1"/>
    <col min="14593" max="14593" width="19.375" style="29" customWidth="1"/>
    <col min="14594" max="14594" width="17.125" style="29" customWidth="1"/>
    <col min="14595" max="14595" width="14" style="29" customWidth="1"/>
    <col min="14596" max="14596" width="18.25" style="29" customWidth="1"/>
    <col min="14597" max="14597" width="18.125" style="29" customWidth="1"/>
    <col min="14598" max="14844" width="9" style="29" customWidth="1"/>
    <col min="14845" max="14845" width="7.75" style="29" customWidth="1"/>
    <col min="14846" max="14846" width="20.75" style="29" customWidth="1"/>
    <col min="14847" max="14847" width="12.875" style="29" customWidth="1"/>
    <col min="14848" max="14848" width="28.125" style="29" customWidth="1"/>
    <col min="14849" max="14849" width="19.375" style="29" customWidth="1"/>
    <col min="14850" max="14850" width="17.125" style="29" customWidth="1"/>
    <col min="14851" max="14851" width="14" style="29" customWidth="1"/>
    <col min="14852" max="14852" width="18.25" style="29" customWidth="1"/>
    <col min="14853" max="14853" width="18.125" style="29" customWidth="1"/>
    <col min="14854" max="15100" width="9" style="29" customWidth="1"/>
    <col min="15101" max="15101" width="7.75" style="29" customWidth="1"/>
    <col min="15102" max="15102" width="20.75" style="29" customWidth="1"/>
    <col min="15103" max="15103" width="12.875" style="29" customWidth="1"/>
    <col min="15104" max="15104" width="28.125" style="29" customWidth="1"/>
    <col min="15105" max="15105" width="19.375" style="29" customWidth="1"/>
    <col min="15106" max="15106" width="17.125" style="29" customWidth="1"/>
    <col min="15107" max="15107" width="14" style="29" customWidth="1"/>
    <col min="15108" max="15108" width="18.25" style="29" customWidth="1"/>
    <col min="15109" max="15109" width="18.125" style="29" customWidth="1"/>
    <col min="15110" max="15356" width="9" style="29" customWidth="1"/>
    <col min="15357" max="15357" width="7.75" style="29" customWidth="1"/>
    <col min="15358" max="15358" width="20.75" style="29" customWidth="1"/>
    <col min="15359" max="15359" width="12.875" style="29" customWidth="1"/>
    <col min="15360" max="15360" width="28.125" style="29" customWidth="1"/>
    <col min="15361" max="15361" width="19.375" style="29" customWidth="1"/>
    <col min="15362" max="15362" width="17.125" style="29" customWidth="1"/>
    <col min="15363" max="15363" width="14" style="29" customWidth="1"/>
    <col min="15364" max="15364" width="18.25" style="29" customWidth="1"/>
    <col min="15365" max="15365" width="18.125" style="29" customWidth="1"/>
    <col min="15366" max="15612" width="9" style="29" customWidth="1"/>
    <col min="15613" max="15613" width="7.75" style="29" customWidth="1"/>
    <col min="15614" max="15614" width="20.75" style="29" customWidth="1"/>
    <col min="15615" max="15615" width="12.875" style="29" customWidth="1"/>
    <col min="15616" max="15616" width="28.125" style="29" customWidth="1"/>
    <col min="15617" max="15617" width="19.375" style="29" customWidth="1"/>
    <col min="15618" max="15618" width="17.125" style="29" customWidth="1"/>
    <col min="15619" max="15619" width="14" style="29" customWidth="1"/>
    <col min="15620" max="15620" width="18.25" style="29" customWidth="1"/>
    <col min="15621" max="15621" width="18.125" style="29" customWidth="1"/>
    <col min="15622" max="15868" width="9" style="29" customWidth="1"/>
    <col min="15869" max="15869" width="7.75" style="29" customWidth="1"/>
    <col min="15870" max="15870" width="20.75" style="29" customWidth="1"/>
    <col min="15871" max="15871" width="12.875" style="29" customWidth="1"/>
    <col min="15872" max="15872" width="28.125" style="29" customWidth="1"/>
    <col min="15873" max="15873" width="19.375" style="29" customWidth="1"/>
    <col min="15874" max="15874" width="17.125" style="29" customWidth="1"/>
    <col min="15875" max="15875" width="14" style="29" customWidth="1"/>
    <col min="15876" max="15876" width="18.25" style="29" customWidth="1"/>
    <col min="15877" max="15877" width="18.125" style="29" customWidth="1"/>
    <col min="15878" max="16124" width="9" style="29" customWidth="1"/>
    <col min="16125" max="16125" width="7.75" style="29" customWidth="1"/>
    <col min="16126" max="16126" width="20.75" style="29" customWidth="1"/>
    <col min="16127" max="16127" width="12.875" style="29" customWidth="1"/>
    <col min="16128" max="16128" width="28.125" style="29" customWidth="1"/>
    <col min="16129" max="16129" width="19.375" style="29" customWidth="1"/>
    <col min="16130" max="16130" width="17.125" style="29" customWidth="1"/>
    <col min="16131" max="16131" width="14" style="29" customWidth="1"/>
    <col min="16132" max="16132" width="18.25" style="29" customWidth="1"/>
    <col min="16133" max="16133" width="18.125" style="29" customWidth="1"/>
    <col min="16134" max="16384" width="9" style="29" customWidth="1"/>
  </cols>
  <sheetData>
    <row r="1" spans="1:6" s="2" customFormat="1" ht="147" customHeight="1" x14ac:dyDescent="0.25">
      <c r="A1" s="31" t="s">
        <v>3261</v>
      </c>
      <c r="B1" s="31"/>
      <c r="C1" s="31"/>
      <c r="D1" s="31"/>
      <c r="E1" s="31"/>
      <c r="F1" s="1"/>
    </row>
    <row r="2" spans="1:6" s="6" customFormat="1" ht="19.5" x14ac:dyDescent="0.25">
      <c r="A2" s="3" t="s">
        <v>1</v>
      </c>
      <c r="B2" s="3" t="s">
        <v>2</v>
      </c>
      <c r="C2" s="4" t="s">
        <v>3</v>
      </c>
      <c r="D2" s="4" t="s">
        <v>4</v>
      </c>
      <c r="E2" s="5" t="s">
        <v>5</v>
      </c>
    </row>
    <row r="3" spans="1:6" s="6" customFormat="1" ht="78" customHeight="1" x14ac:dyDescent="0.25">
      <c r="A3" s="7" t="s">
        <v>6</v>
      </c>
      <c r="B3" s="8">
        <v>7</v>
      </c>
      <c r="C3" s="9" t="s">
        <v>45</v>
      </c>
      <c r="D3" s="10">
        <v>32</v>
      </c>
      <c r="E3" s="15"/>
    </row>
    <row r="4" spans="1:6" s="6" customFormat="1" ht="47.25" customHeight="1" x14ac:dyDescent="0.25">
      <c r="A4" s="7" t="s">
        <v>6</v>
      </c>
      <c r="B4" s="8">
        <v>7</v>
      </c>
      <c r="C4" s="9" t="s">
        <v>45</v>
      </c>
      <c r="D4" s="10">
        <v>36</v>
      </c>
      <c r="E4" s="15"/>
    </row>
    <row r="5" spans="1:6" s="6" customFormat="1" ht="78" customHeight="1" x14ac:dyDescent="0.25">
      <c r="A5" s="7" t="s">
        <v>6</v>
      </c>
      <c r="B5" s="8">
        <v>4</v>
      </c>
      <c r="C5" s="9" t="s">
        <v>3262</v>
      </c>
      <c r="D5" s="10">
        <v>49</v>
      </c>
      <c r="E5" s="15"/>
    </row>
    <row r="6" spans="1:6" s="6" customFormat="1" ht="47.25" customHeight="1" x14ac:dyDescent="0.25">
      <c r="A6" s="7" t="s">
        <v>6</v>
      </c>
      <c r="B6" s="8">
        <v>7</v>
      </c>
      <c r="C6" s="9" t="s">
        <v>3263</v>
      </c>
      <c r="D6" s="10">
        <v>36</v>
      </c>
      <c r="E6" s="15"/>
    </row>
    <row r="7" spans="1:6" s="6" customFormat="1" ht="78" customHeight="1" x14ac:dyDescent="0.25">
      <c r="A7" s="7" t="s">
        <v>6</v>
      </c>
      <c r="B7" s="8">
        <v>4</v>
      </c>
      <c r="C7" s="9" t="s">
        <v>3264</v>
      </c>
      <c r="D7" s="10">
        <v>54</v>
      </c>
      <c r="E7" s="15"/>
    </row>
    <row r="8" spans="1:6" s="6" customFormat="1" ht="47.25" customHeight="1" x14ac:dyDescent="0.25">
      <c r="A8" s="7" t="s">
        <v>6</v>
      </c>
      <c r="B8" s="8">
        <v>7</v>
      </c>
      <c r="C8" s="9" t="s">
        <v>45</v>
      </c>
      <c r="D8" s="10">
        <v>120</v>
      </c>
      <c r="E8" s="15"/>
    </row>
    <row r="9" spans="1:6" s="6" customFormat="1" ht="78" customHeight="1" x14ac:dyDescent="0.25">
      <c r="A9" s="7" t="s">
        <v>6</v>
      </c>
      <c r="B9" s="8">
        <v>7</v>
      </c>
      <c r="C9" s="9" t="s">
        <v>3265</v>
      </c>
      <c r="D9" s="10">
        <v>143</v>
      </c>
      <c r="E9" s="15"/>
    </row>
    <row r="10" spans="1:6" s="6" customFormat="1" ht="47.25" customHeight="1" x14ac:dyDescent="0.25">
      <c r="A10" s="7" t="s">
        <v>6</v>
      </c>
      <c r="B10" s="8">
        <v>4</v>
      </c>
      <c r="C10" s="9" t="s">
        <v>3266</v>
      </c>
      <c r="D10" s="10">
        <v>34</v>
      </c>
      <c r="E10" s="15"/>
    </row>
    <row r="11" spans="1:6" s="6" customFormat="1" ht="78" customHeight="1" x14ac:dyDescent="0.25">
      <c r="A11" s="7" t="s">
        <v>6</v>
      </c>
      <c r="B11" s="8">
        <v>3</v>
      </c>
      <c r="C11" s="9" t="s">
        <v>3267</v>
      </c>
      <c r="D11" s="10">
        <v>19</v>
      </c>
      <c r="E11" s="15"/>
    </row>
    <row r="12" spans="1:6" s="6" customFormat="1" ht="47.25" customHeight="1" x14ac:dyDescent="0.25">
      <c r="A12" s="7" t="s">
        <v>6</v>
      </c>
      <c r="B12" s="8">
        <v>4</v>
      </c>
      <c r="C12" s="9" t="s">
        <v>3268</v>
      </c>
      <c r="D12" s="10">
        <v>30</v>
      </c>
      <c r="E12" s="15"/>
    </row>
    <row r="13" spans="1:6" s="6" customFormat="1" ht="78" customHeight="1" x14ac:dyDescent="0.25">
      <c r="A13" s="7" t="s">
        <v>6</v>
      </c>
      <c r="B13" s="8">
        <v>4</v>
      </c>
      <c r="C13" s="9" t="s">
        <v>3268</v>
      </c>
      <c r="D13" s="10">
        <v>33</v>
      </c>
      <c r="E13" s="15"/>
    </row>
    <row r="14" spans="1:6" s="6" customFormat="1" ht="47.25" customHeight="1" x14ac:dyDescent="0.25">
      <c r="A14" s="7" t="s">
        <v>6</v>
      </c>
      <c r="B14" s="8">
        <v>7</v>
      </c>
      <c r="C14" s="9" t="s">
        <v>45</v>
      </c>
      <c r="D14" s="10">
        <v>35</v>
      </c>
      <c r="E14" s="15"/>
    </row>
    <row r="15" spans="1:6" s="6" customFormat="1" ht="78" customHeight="1" x14ac:dyDescent="0.25">
      <c r="A15" s="7" t="s">
        <v>6</v>
      </c>
      <c r="B15" s="8">
        <v>4</v>
      </c>
      <c r="C15" s="9" t="s">
        <v>3269</v>
      </c>
      <c r="D15" s="10">
        <v>13</v>
      </c>
      <c r="E15" s="15"/>
    </row>
    <row r="16" spans="1:6" s="6" customFormat="1" ht="47.25" customHeight="1" x14ac:dyDescent="0.25">
      <c r="A16" s="7" t="s">
        <v>6</v>
      </c>
      <c r="B16" s="8">
        <v>4</v>
      </c>
      <c r="C16" s="9" t="s">
        <v>3269</v>
      </c>
      <c r="D16" s="10">
        <v>14</v>
      </c>
      <c r="E16" s="15"/>
    </row>
    <row r="17" spans="1:5" s="6" customFormat="1" ht="78" customHeight="1" x14ac:dyDescent="0.25">
      <c r="A17" s="7" t="s">
        <v>6</v>
      </c>
      <c r="B17" s="8">
        <v>4</v>
      </c>
      <c r="C17" s="9" t="s">
        <v>3269</v>
      </c>
      <c r="D17" s="10">
        <v>13</v>
      </c>
      <c r="E17" s="15"/>
    </row>
    <row r="18" spans="1:5" s="6" customFormat="1" ht="47.25" customHeight="1" x14ac:dyDescent="0.25">
      <c r="A18" s="7" t="s">
        <v>6</v>
      </c>
      <c r="B18" s="8">
        <v>4</v>
      </c>
      <c r="C18" s="9" t="s">
        <v>3269</v>
      </c>
      <c r="D18" s="10">
        <v>13</v>
      </c>
      <c r="E18" s="15"/>
    </row>
    <row r="19" spans="1:5" s="6" customFormat="1" ht="78" customHeight="1" x14ac:dyDescent="0.25">
      <c r="A19" s="7" t="s">
        <v>6</v>
      </c>
      <c r="B19" s="8">
        <v>4</v>
      </c>
      <c r="C19" s="9" t="s">
        <v>3269</v>
      </c>
      <c r="D19" s="10">
        <v>13</v>
      </c>
      <c r="E19" s="15"/>
    </row>
    <row r="20" spans="1:5" s="6" customFormat="1" ht="47.25" customHeight="1" x14ac:dyDescent="0.25">
      <c r="A20" s="7" t="s">
        <v>6</v>
      </c>
      <c r="B20" s="8">
        <v>4</v>
      </c>
      <c r="C20" s="9" t="s">
        <v>3269</v>
      </c>
      <c r="D20" s="10">
        <v>15</v>
      </c>
      <c r="E20" s="15"/>
    </row>
    <row r="21" spans="1:5" s="6" customFormat="1" ht="78" customHeight="1" x14ac:dyDescent="0.25">
      <c r="A21" s="7" t="s">
        <v>6</v>
      </c>
      <c r="B21" s="8">
        <v>4</v>
      </c>
      <c r="C21" s="9" t="s">
        <v>3270</v>
      </c>
      <c r="D21" s="10">
        <v>60</v>
      </c>
      <c r="E21" s="15"/>
    </row>
    <row r="22" spans="1:5" s="6" customFormat="1" ht="47.25" customHeight="1" x14ac:dyDescent="0.25">
      <c r="A22" s="7" t="s">
        <v>6</v>
      </c>
      <c r="B22" s="8">
        <v>4</v>
      </c>
      <c r="C22" s="9" t="s">
        <v>3271</v>
      </c>
      <c r="D22" s="10">
        <v>14</v>
      </c>
      <c r="E22" s="15"/>
    </row>
    <row r="23" spans="1:5" s="6" customFormat="1" ht="78" customHeight="1" x14ac:dyDescent="0.25">
      <c r="A23" s="7" t="s">
        <v>6</v>
      </c>
      <c r="B23" s="8">
        <v>4</v>
      </c>
      <c r="C23" s="9" t="s">
        <v>3272</v>
      </c>
      <c r="D23" s="10">
        <v>48</v>
      </c>
      <c r="E23" s="15"/>
    </row>
    <row r="24" spans="1:5" s="6" customFormat="1" ht="47.25" customHeight="1" x14ac:dyDescent="0.25">
      <c r="A24" s="7" t="s">
        <v>6</v>
      </c>
      <c r="B24" s="8">
        <v>4</v>
      </c>
      <c r="C24" s="9" t="s">
        <v>3273</v>
      </c>
      <c r="D24" s="10">
        <v>35</v>
      </c>
      <c r="E24" s="15"/>
    </row>
    <row r="25" spans="1:5" s="6" customFormat="1" ht="78" customHeight="1" x14ac:dyDescent="0.25">
      <c r="A25" s="7" t="s">
        <v>6</v>
      </c>
      <c r="B25" s="8">
        <v>4</v>
      </c>
      <c r="C25" s="9" t="s">
        <v>3274</v>
      </c>
      <c r="D25" s="10">
        <v>10</v>
      </c>
      <c r="E25" s="15"/>
    </row>
    <row r="26" spans="1:5" s="6" customFormat="1" ht="47.25" customHeight="1" x14ac:dyDescent="0.25">
      <c r="A26" s="7" t="s">
        <v>6</v>
      </c>
      <c r="B26" s="8">
        <v>4</v>
      </c>
      <c r="C26" s="9" t="s">
        <v>3275</v>
      </c>
      <c r="D26" s="10">
        <v>37</v>
      </c>
      <c r="E26" s="15"/>
    </row>
    <row r="27" spans="1:5" s="6" customFormat="1" ht="78" customHeight="1" x14ac:dyDescent="0.25">
      <c r="A27" s="7" t="s">
        <v>6</v>
      </c>
      <c r="B27" s="8">
        <v>4</v>
      </c>
      <c r="C27" s="9" t="s">
        <v>3276</v>
      </c>
      <c r="D27" s="10">
        <v>54</v>
      </c>
      <c r="E27" s="15"/>
    </row>
    <row r="28" spans="1:5" s="6" customFormat="1" ht="63" x14ac:dyDescent="0.25">
      <c r="A28" s="7" t="s">
        <v>6</v>
      </c>
      <c r="B28" s="8">
        <v>4</v>
      </c>
      <c r="C28" s="9" t="s">
        <v>3277</v>
      </c>
      <c r="D28" s="10">
        <v>29</v>
      </c>
      <c r="E28" s="15"/>
    </row>
    <row r="29" spans="1:5" s="6" customFormat="1" ht="78" customHeight="1" x14ac:dyDescent="0.25">
      <c r="A29" s="7" t="s">
        <v>6</v>
      </c>
      <c r="B29" s="8">
        <v>4</v>
      </c>
      <c r="C29" s="9" t="s">
        <v>236</v>
      </c>
      <c r="D29" s="10">
        <v>37</v>
      </c>
      <c r="E29" s="15"/>
    </row>
    <row r="30" spans="1:5" s="6" customFormat="1" ht="47.25" customHeight="1" x14ac:dyDescent="0.25">
      <c r="A30" s="7" t="s">
        <v>6</v>
      </c>
      <c r="B30" s="8">
        <v>4</v>
      </c>
      <c r="C30" s="9" t="s">
        <v>3278</v>
      </c>
      <c r="D30" s="10">
        <v>40</v>
      </c>
      <c r="E30" s="15"/>
    </row>
    <row r="31" spans="1:5" s="6" customFormat="1" ht="78" customHeight="1" x14ac:dyDescent="0.25">
      <c r="A31" s="7" t="s">
        <v>6</v>
      </c>
      <c r="B31" s="8">
        <v>4</v>
      </c>
      <c r="C31" s="9" t="s">
        <v>3279</v>
      </c>
      <c r="D31" s="10">
        <v>37</v>
      </c>
      <c r="E31" s="15"/>
    </row>
    <row r="32" spans="1:5" s="6" customFormat="1" ht="47.25" customHeight="1" x14ac:dyDescent="0.25">
      <c r="A32" s="7" t="s">
        <v>6</v>
      </c>
      <c r="B32" s="8">
        <v>3</v>
      </c>
      <c r="C32" s="9" t="s">
        <v>3280</v>
      </c>
      <c r="D32" s="10">
        <v>21</v>
      </c>
      <c r="E32" s="15"/>
    </row>
    <row r="33" spans="1:5" s="6" customFormat="1" ht="78" customHeight="1" x14ac:dyDescent="0.25">
      <c r="A33" s="7" t="s">
        <v>6</v>
      </c>
      <c r="B33" s="8">
        <v>4</v>
      </c>
      <c r="C33" s="9" t="s">
        <v>3281</v>
      </c>
      <c r="D33" s="10">
        <v>17</v>
      </c>
      <c r="E33" s="15"/>
    </row>
    <row r="34" spans="1:5" s="6" customFormat="1" ht="47.25" customHeight="1" x14ac:dyDescent="0.25">
      <c r="A34" s="7" t="s">
        <v>6</v>
      </c>
      <c r="B34" s="8">
        <v>7</v>
      </c>
      <c r="C34" s="9" t="s">
        <v>3282</v>
      </c>
      <c r="D34" s="10">
        <v>27</v>
      </c>
      <c r="E34" s="15"/>
    </row>
    <row r="35" spans="1:5" s="6" customFormat="1" ht="78" customHeight="1" x14ac:dyDescent="0.25">
      <c r="A35" s="7" t="s">
        <v>6</v>
      </c>
      <c r="B35" s="8">
        <v>4</v>
      </c>
      <c r="C35" s="9" t="s">
        <v>3283</v>
      </c>
      <c r="D35" s="10">
        <v>14</v>
      </c>
      <c r="E35" s="15"/>
    </row>
    <row r="36" spans="1:5" s="6" customFormat="1" ht="47.25" customHeight="1" x14ac:dyDescent="0.25">
      <c r="A36" s="7" t="s">
        <v>6</v>
      </c>
      <c r="B36" s="8">
        <v>4</v>
      </c>
      <c r="C36" s="9" t="s">
        <v>3284</v>
      </c>
      <c r="D36" s="10">
        <v>59</v>
      </c>
      <c r="E36" s="15"/>
    </row>
    <row r="37" spans="1:5" s="6" customFormat="1" ht="78" customHeight="1" x14ac:dyDescent="0.25">
      <c r="A37" s="7" t="s">
        <v>6</v>
      </c>
      <c r="B37" s="8">
        <v>4</v>
      </c>
      <c r="C37" s="9" t="s">
        <v>3285</v>
      </c>
      <c r="D37" s="10">
        <v>42</v>
      </c>
      <c r="E37" s="15"/>
    </row>
    <row r="38" spans="1:5" s="6" customFormat="1" ht="47.25" customHeight="1" x14ac:dyDescent="0.25">
      <c r="A38" s="7" t="s">
        <v>6</v>
      </c>
      <c r="B38" s="8">
        <v>4</v>
      </c>
      <c r="C38" s="9" t="s">
        <v>3286</v>
      </c>
      <c r="D38" s="10">
        <v>12</v>
      </c>
      <c r="E38" s="15"/>
    </row>
    <row r="39" spans="1:5" s="6" customFormat="1" ht="78" customHeight="1" x14ac:dyDescent="0.25">
      <c r="A39" s="7" t="s">
        <v>6</v>
      </c>
      <c r="B39" s="8">
        <v>4</v>
      </c>
      <c r="C39" s="9" t="s">
        <v>3286</v>
      </c>
      <c r="D39" s="10">
        <v>12</v>
      </c>
      <c r="E39" s="15"/>
    </row>
    <row r="40" spans="1:5" s="6" customFormat="1" ht="47.25" customHeight="1" x14ac:dyDescent="0.25">
      <c r="A40" s="7" t="s">
        <v>6</v>
      </c>
      <c r="B40" s="8">
        <v>4</v>
      </c>
      <c r="C40" s="9" t="s">
        <v>3287</v>
      </c>
      <c r="D40" s="10">
        <v>36</v>
      </c>
      <c r="E40" s="15"/>
    </row>
    <row r="41" spans="1:5" s="6" customFormat="1" ht="78" customHeight="1" x14ac:dyDescent="0.25">
      <c r="A41" s="7" t="s">
        <v>6</v>
      </c>
      <c r="B41" s="8">
        <v>4</v>
      </c>
      <c r="C41" s="9" t="s">
        <v>3288</v>
      </c>
      <c r="D41" s="10">
        <v>57</v>
      </c>
      <c r="E41" s="15"/>
    </row>
    <row r="42" spans="1:5" s="6" customFormat="1" ht="47.25" customHeight="1" x14ac:dyDescent="0.25">
      <c r="A42" s="7" t="s">
        <v>6</v>
      </c>
      <c r="B42" s="8">
        <v>4</v>
      </c>
      <c r="C42" s="9" t="s">
        <v>3289</v>
      </c>
      <c r="D42" s="10">
        <v>16</v>
      </c>
      <c r="E42" s="15"/>
    </row>
    <row r="43" spans="1:5" s="6" customFormat="1" ht="78" customHeight="1" x14ac:dyDescent="0.25">
      <c r="A43" s="7" t="s">
        <v>6</v>
      </c>
      <c r="B43" s="8">
        <v>4</v>
      </c>
      <c r="C43" s="9" t="s">
        <v>3290</v>
      </c>
      <c r="D43" s="10">
        <v>9</v>
      </c>
      <c r="E43" s="15"/>
    </row>
    <row r="44" spans="1:5" s="6" customFormat="1" ht="47.25" customHeight="1" x14ac:dyDescent="0.25">
      <c r="A44" s="7" t="s">
        <v>98</v>
      </c>
      <c r="B44" s="8">
        <v>4</v>
      </c>
      <c r="C44" s="9" t="s">
        <v>3291</v>
      </c>
      <c r="D44" s="10">
        <v>9</v>
      </c>
      <c r="E44" s="15"/>
    </row>
    <row r="45" spans="1:5" s="6" customFormat="1" ht="78" customHeight="1" x14ac:dyDescent="0.25">
      <c r="A45" s="7" t="s">
        <v>6</v>
      </c>
      <c r="B45" s="8">
        <v>7</v>
      </c>
      <c r="C45" s="9" t="s">
        <v>3292</v>
      </c>
      <c r="D45" s="10">
        <v>29</v>
      </c>
      <c r="E45" s="15"/>
    </row>
    <row r="46" spans="1:5" s="6" customFormat="1" ht="47.25" customHeight="1" x14ac:dyDescent="0.25">
      <c r="A46" s="7" t="s">
        <v>6</v>
      </c>
      <c r="B46" s="8">
        <v>4</v>
      </c>
      <c r="C46" s="9" t="s">
        <v>3293</v>
      </c>
      <c r="D46" s="10">
        <v>5</v>
      </c>
      <c r="E46" s="15"/>
    </row>
    <row r="47" spans="1:5" s="6" customFormat="1" ht="78" customHeight="1" x14ac:dyDescent="0.25">
      <c r="A47" s="7" t="s">
        <v>6</v>
      </c>
      <c r="B47" s="8">
        <v>3</v>
      </c>
      <c r="C47" s="9" t="s">
        <v>3294</v>
      </c>
      <c r="D47" s="10">
        <v>24</v>
      </c>
      <c r="E47" s="15"/>
    </row>
    <row r="48" spans="1:5" s="6" customFormat="1" ht="47.25" customHeight="1" x14ac:dyDescent="0.25">
      <c r="A48" s="7" t="s">
        <v>6</v>
      </c>
      <c r="B48" s="8">
        <v>7</v>
      </c>
      <c r="C48" s="9" t="s">
        <v>3295</v>
      </c>
      <c r="D48" s="10">
        <v>10</v>
      </c>
      <c r="E48" s="15"/>
    </row>
    <row r="49" spans="1:5" s="6" customFormat="1" ht="78" customHeight="1" x14ac:dyDescent="0.25">
      <c r="A49" s="7" t="s">
        <v>6</v>
      </c>
      <c r="B49" s="8">
        <v>4</v>
      </c>
      <c r="C49" s="9" t="s">
        <v>3296</v>
      </c>
      <c r="D49" s="10">
        <v>25</v>
      </c>
      <c r="E49" s="15"/>
    </row>
    <row r="50" spans="1:5" s="6" customFormat="1" ht="47.25" customHeight="1" x14ac:dyDescent="0.25">
      <c r="A50" s="7" t="s">
        <v>6</v>
      </c>
      <c r="B50" s="8">
        <v>4</v>
      </c>
      <c r="C50" s="9" t="s">
        <v>3297</v>
      </c>
      <c r="D50" s="10">
        <v>17</v>
      </c>
      <c r="E50" s="15"/>
    </row>
    <row r="51" spans="1:5" s="6" customFormat="1" ht="78" customHeight="1" x14ac:dyDescent="0.25">
      <c r="A51" s="7" t="s">
        <v>6</v>
      </c>
      <c r="B51" s="8">
        <v>4</v>
      </c>
      <c r="C51" s="9" t="s">
        <v>3298</v>
      </c>
      <c r="D51" s="10">
        <v>23</v>
      </c>
      <c r="E51" s="15"/>
    </row>
    <row r="52" spans="1:5" s="6" customFormat="1" ht="47.25" customHeight="1" x14ac:dyDescent="0.25">
      <c r="A52" s="7" t="s">
        <v>6</v>
      </c>
      <c r="B52" s="8">
        <v>4</v>
      </c>
      <c r="C52" s="9" t="s">
        <v>3299</v>
      </c>
      <c r="D52" s="10">
        <v>19</v>
      </c>
      <c r="E52" s="15"/>
    </row>
    <row r="53" spans="1:5" s="6" customFormat="1" ht="78" customHeight="1" x14ac:dyDescent="0.25">
      <c r="A53" s="7" t="s">
        <v>6</v>
      </c>
      <c r="B53" s="8">
        <v>4</v>
      </c>
      <c r="C53" s="9" t="s">
        <v>3300</v>
      </c>
      <c r="D53" s="10">
        <v>44</v>
      </c>
      <c r="E53" s="15"/>
    </row>
    <row r="54" spans="1:5" s="6" customFormat="1" ht="47.25" customHeight="1" x14ac:dyDescent="0.25">
      <c r="A54" s="7" t="s">
        <v>6</v>
      </c>
      <c r="B54" s="8">
        <v>4</v>
      </c>
      <c r="C54" s="9" t="s">
        <v>3301</v>
      </c>
      <c r="D54" s="10">
        <v>6</v>
      </c>
      <c r="E54" s="15"/>
    </row>
    <row r="55" spans="1:5" s="6" customFormat="1" ht="78" customHeight="1" x14ac:dyDescent="0.25">
      <c r="A55" s="7" t="s">
        <v>568</v>
      </c>
      <c r="B55" s="8">
        <v>4</v>
      </c>
      <c r="C55" s="9" t="s">
        <v>3302</v>
      </c>
      <c r="D55" s="10">
        <v>3</v>
      </c>
      <c r="E55" s="15"/>
    </row>
    <row r="56" spans="1:5" s="6" customFormat="1" ht="47.25" customHeight="1" x14ac:dyDescent="0.25">
      <c r="A56" s="7" t="s">
        <v>568</v>
      </c>
      <c r="B56" s="8">
        <v>4</v>
      </c>
      <c r="C56" s="9" t="s">
        <v>3303</v>
      </c>
      <c r="D56" s="10">
        <v>18</v>
      </c>
      <c r="E56" s="15"/>
    </row>
    <row r="57" spans="1:5" s="6" customFormat="1" ht="78" customHeight="1" x14ac:dyDescent="0.25">
      <c r="A57" s="7" t="s">
        <v>603</v>
      </c>
      <c r="B57" s="8">
        <v>9</v>
      </c>
      <c r="C57" s="9" t="s">
        <v>625</v>
      </c>
      <c r="D57" s="10">
        <v>20</v>
      </c>
      <c r="E57" s="15"/>
    </row>
    <row r="58" spans="1:5" s="6" customFormat="1" ht="47.25" customHeight="1" x14ac:dyDescent="0.25">
      <c r="A58" s="7" t="s">
        <v>626</v>
      </c>
      <c r="B58" s="8">
        <v>4</v>
      </c>
      <c r="C58" s="9" t="s">
        <v>3304</v>
      </c>
      <c r="D58" s="10">
        <v>33</v>
      </c>
      <c r="E58" s="15"/>
    </row>
    <row r="59" spans="1:5" s="6" customFormat="1" ht="78" customHeight="1" x14ac:dyDescent="0.25">
      <c r="A59" s="7" t="s">
        <v>626</v>
      </c>
      <c r="B59" s="8">
        <v>4</v>
      </c>
      <c r="C59" s="9" t="s">
        <v>3305</v>
      </c>
      <c r="D59" s="10">
        <v>31</v>
      </c>
      <c r="E59" s="15"/>
    </row>
    <row r="60" spans="1:5" s="6" customFormat="1" ht="47.25" customHeight="1" x14ac:dyDescent="0.25">
      <c r="A60" s="7" t="s">
        <v>6</v>
      </c>
      <c r="B60" s="8">
        <v>4</v>
      </c>
      <c r="C60" s="9" t="s">
        <v>3306</v>
      </c>
      <c r="D60" s="10">
        <v>14</v>
      </c>
      <c r="E60" s="15"/>
    </row>
    <row r="61" spans="1:5" s="6" customFormat="1" ht="78" customHeight="1" x14ac:dyDescent="0.25">
      <c r="A61" s="7" t="s">
        <v>6</v>
      </c>
      <c r="B61" s="8">
        <v>3</v>
      </c>
      <c r="C61" s="9" t="s">
        <v>3307</v>
      </c>
      <c r="D61" s="10">
        <v>50</v>
      </c>
      <c r="E61" s="15"/>
    </row>
    <row r="62" spans="1:5" s="6" customFormat="1" ht="47.25" customHeight="1" x14ac:dyDescent="0.25">
      <c r="A62" s="7" t="s">
        <v>6</v>
      </c>
      <c r="B62" s="8">
        <v>3</v>
      </c>
      <c r="C62" s="9" t="s">
        <v>3308</v>
      </c>
      <c r="D62" s="10">
        <v>50</v>
      </c>
      <c r="E62" s="15"/>
    </row>
    <row r="63" spans="1:5" s="6" customFormat="1" ht="78" customHeight="1" x14ac:dyDescent="0.25">
      <c r="A63" s="7" t="s">
        <v>6</v>
      </c>
      <c r="B63" s="8">
        <v>3</v>
      </c>
      <c r="C63" s="9" t="s">
        <v>3309</v>
      </c>
      <c r="D63" s="10">
        <v>12</v>
      </c>
      <c r="E63" s="15"/>
    </row>
    <row r="64" spans="1:5" s="6" customFormat="1" ht="47.25" customHeight="1" x14ac:dyDescent="0.25">
      <c r="A64" s="7" t="s">
        <v>6</v>
      </c>
      <c r="B64" s="8">
        <v>4</v>
      </c>
      <c r="C64" s="9" t="s">
        <v>3310</v>
      </c>
      <c r="D64" s="10">
        <v>39</v>
      </c>
      <c r="E64" s="15"/>
    </row>
    <row r="65" spans="1:5" s="6" customFormat="1" ht="78" customHeight="1" x14ac:dyDescent="0.25">
      <c r="A65" s="7" t="s">
        <v>6</v>
      </c>
      <c r="B65" s="8">
        <v>4</v>
      </c>
      <c r="C65" s="9" t="s">
        <v>3310</v>
      </c>
      <c r="D65" s="10">
        <v>51</v>
      </c>
      <c r="E65" s="15"/>
    </row>
    <row r="66" spans="1:5" s="6" customFormat="1" ht="21" x14ac:dyDescent="0.25">
      <c r="A66" s="7" t="s">
        <v>6</v>
      </c>
      <c r="B66" s="8">
        <v>4</v>
      </c>
      <c r="C66" s="9" t="s">
        <v>3311</v>
      </c>
      <c r="D66" s="10">
        <v>15</v>
      </c>
      <c r="E66" s="15"/>
    </row>
    <row r="67" spans="1:5" s="23" customFormat="1" ht="28.5" customHeight="1" x14ac:dyDescent="0.25">
      <c r="A67" s="19"/>
      <c r="B67" s="19"/>
      <c r="C67" s="18" t="s">
        <v>712</v>
      </c>
      <c r="D67" s="21">
        <f>SUM(D3:D66)</f>
        <v>1972</v>
      </c>
      <c r="E67" s="22"/>
    </row>
    <row r="68" spans="1:5" s="6" customFormat="1" ht="120" customHeight="1" x14ac:dyDescent="0.25">
      <c r="A68" s="32" t="s">
        <v>3312</v>
      </c>
      <c r="B68" s="32"/>
      <c r="C68" s="32"/>
      <c r="D68" s="32"/>
      <c r="E68" s="32"/>
    </row>
  </sheetData>
  <mergeCells count="2">
    <mergeCell ref="A1:E1"/>
    <mergeCell ref="A68:E68"/>
  </mergeCells>
  <phoneticPr fontId="9" type="noConversion"/>
  <pageMargins left="0.70000000000000007" right="0.70000000000000007" top="0.75" bottom="0.75" header="0.30000000000000004" footer="0.3000000000000000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7"/>
  <sheetViews>
    <sheetView workbookViewId="0"/>
  </sheetViews>
  <sheetFormatPr defaultRowHeight="16.5" x14ac:dyDescent="0.25"/>
  <cols>
    <col min="1" max="1" width="34.25" style="25" customWidth="1"/>
    <col min="2" max="2" width="15.375" style="26" customWidth="1"/>
    <col min="3" max="3" width="38.625" style="27" customWidth="1"/>
    <col min="4" max="4" width="34" style="28" customWidth="1"/>
    <col min="5" max="5" width="56.875" style="29" customWidth="1"/>
    <col min="6" max="6" width="9" style="30" customWidth="1"/>
    <col min="7" max="252" width="9" style="29" customWidth="1"/>
    <col min="253" max="253" width="7.75" style="29" customWidth="1"/>
    <col min="254" max="254" width="20.75" style="29" customWidth="1"/>
    <col min="255" max="255" width="12.875" style="29" customWidth="1"/>
    <col min="256" max="256" width="28.125" style="29" customWidth="1"/>
    <col min="257" max="257" width="19.375" style="29" customWidth="1"/>
    <col min="258" max="258" width="17.125" style="29" customWidth="1"/>
    <col min="259" max="259" width="14" style="29" customWidth="1"/>
    <col min="260" max="260" width="18.25" style="29" customWidth="1"/>
    <col min="261" max="261" width="18.125" style="29" customWidth="1"/>
    <col min="262" max="508" width="9" style="29" customWidth="1"/>
    <col min="509" max="509" width="7.75" style="29" customWidth="1"/>
    <col min="510" max="510" width="20.75" style="29" customWidth="1"/>
    <col min="511" max="511" width="12.875" style="29" customWidth="1"/>
    <col min="512" max="512" width="28.125" style="29" customWidth="1"/>
    <col min="513" max="513" width="19.375" style="29" customWidth="1"/>
    <col min="514" max="514" width="17.125" style="29" customWidth="1"/>
    <col min="515" max="515" width="14" style="29" customWidth="1"/>
    <col min="516" max="516" width="18.25" style="29" customWidth="1"/>
    <col min="517" max="517" width="18.125" style="29" customWidth="1"/>
    <col min="518" max="764" width="9" style="29" customWidth="1"/>
    <col min="765" max="765" width="7.75" style="29" customWidth="1"/>
    <col min="766" max="766" width="20.75" style="29" customWidth="1"/>
    <col min="767" max="767" width="12.875" style="29" customWidth="1"/>
    <col min="768" max="768" width="28.125" style="29" customWidth="1"/>
    <col min="769" max="769" width="19.375" style="29" customWidth="1"/>
    <col min="770" max="770" width="17.125" style="29" customWidth="1"/>
    <col min="771" max="771" width="14" style="29" customWidth="1"/>
    <col min="772" max="772" width="18.25" style="29" customWidth="1"/>
    <col min="773" max="773" width="18.125" style="29" customWidth="1"/>
    <col min="774" max="1020" width="9" style="29" customWidth="1"/>
    <col min="1021" max="1021" width="7.75" style="29" customWidth="1"/>
    <col min="1022" max="1022" width="20.75" style="29" customWidth="1"/>
    <col min="1023" max="1023" width="12.875" style="29" customWidth="1"/>
    <col min="1024" max="1024" width="28.125" style="29" customWidth="1"/>
    <col min="1025" max="1025" width="19.375" style="29" customWidth="1"/>
    <col min="1026" max="1026" width="17.125" style="29" customWidth="1"/>
    <col min="1027" max="1027" width="14" style="29" customWidth="1"/>
    <col min="1028" max="1028" width="18.25" style="29" customWidth="1"/>
    <col min="1029" max="1029" width="18.125" style="29" customWidth="1"/>
    <col min="1030" max="1276" width="9" style="29" customWidth="1"/>
    <col min="1277" max="1277" width="7.75" style="29" customWidth="1"/>
    <col min="1278" max="1278" width="20.75" style="29" customWidth="1"/>
    <col min="1279" max="1279" width="12.875" style="29" customWidth="1"/>
    <col min="1280" max="1280" width="28.125" style="29" customWidth="1"/>
    <col min="1281" max="1281" width="19.375" style="29" customWidth="1"/>
    <col min="1282" max="1282" width="17.125" style="29" customWidth="1"/>
    <col min="1283" max="1283" width="14" style="29" customWidth="1"/>
    <col min="1284" max="1284" width="18.25" style="29" customWidth="1"/>
    <col min="1285" max="1285" width="18.125" style="29" customWidth="1"/>
    <col min="1286" max="1532" width="9" style="29" customWidth="1"/>
    <col min="1533" max="1533" width="7.75" style="29" customWidth="1"/>
    <col min="1534" max="1534" width="20.75" style="29" customWidth="1"/>
    <col min="1535" max="1535" width="12.875" style="29" customWidth="1"/>
    <col min="1536" max="1536" width="28.125" style="29" customWidth="1"/>
    <col min="1537" max="1537" width="19.375" style="29" customWidth="1"/>
    <col min="1538" max="1538" width="17.125" style="29" customWidth="1"/>
    <col min="1539" max="1539" width="14" style="29" customWidth="1"/>
    <col min="1540" max="1540" width="18.25" style="29" customWidth="1"/>
    <col min="1541" max="1541" width="18.125" style="29" customWidth="1"/>
    <col min="1542" max="1788" width="9" style="29" customWidth="1"/>
    <col min="1789" max="1789" width="7.75" style="29" customWidth="1"/>
    <col min="1790" max="1790" width="20.75" style="29" customWidth="1"/>
    <col min="1791" max="1791" width="12.875" style="29" customWidth="1"/>
    <col min="1792" max="1792" width="28.125" style="29" customWidth="1"/>
    <col min="1793" max="1793" width="19.375" style="29" customWidth="1"/>
    <col min="1794" max="1794" width="17.125" style="29" customWidth="1"/>
    <col min="1795" max="1795" width="14" style="29" customWidth="1"/>
    <col min="1796" max="1796" width="18.25" style="29" customWidth="1"/>
    <col min="1797" max="1797" width="18.125" style="29" customWidth="1"/>
    <col min="1798" max="2044" width="9" style="29" customWidth="1"/>
    <col min="2045" max="2045" width="7.75" style="29" customWidth="1"/>
    <col min="2046" max="2046" width="20.75" style="29" customWidth="1"/>
    <col min="2047" max="2047" width="12.875" style="29" customWidth="1"/>
    <col min="2048" max="2048" width="28.125" style="29" customWidth="1"/>
    <col min="2049" max="2049" width="19.375" style="29" customWidth="1"/>
    <col min="2050" max="2050" width="17.125" style="29" customWidth="1"/>
    <col min="2051" max="2051" width="14" style="29" customWidth="1"/>
    <col min="2052" max="2052" width="18.25" style="29" customWidth="1"/>
    <col min="2053" max="2053" width="18.125" style="29" customWidth="1"/>
    <col min="2054" max="2300" width="9" style="29" customWidth="1"/>
    <col min="2301" max="2301" width="7.75" style="29" customWidth="1"/>
    <col min="2302" max="2302" width="20.75" style="29" customWidth="1"/>
    <col min="2303" max="2303" width="12.875" style="29" customWidth="1"/>
    <col min="2304" max="2304" width="28.125" style="29" customWidth="1"/>
    <col min="2305" max="2305" width="19.375" style="29" customWidth="1"/>
    <col min="2306" max="2306" width="17.125" style="29" customWidth="1"/>
    <col min="2307" max="2307" width="14" style="29" customWidth="1"/>
    <col min="2308" max="2308" width="18.25" style="29" customWidth="1"/>
    <col min="2309" max="2309" width="18.125" style="29" customWidth="1"/>
    <col min="2310" max="2556" width="9" style="29" customWidth="1"/>
    <col min="2557" max="2557" width="7.75" style="29" customWidth="1"/>
    <col min="2558" max="2558" width="20.75" style="29" customWidth="1"/>
    <col min="2559" max="2559" width="12.875" style="29" customWidth="1"/>
    <col min="2560" max="2560" width="28.125" style="29" customWidth="1"/>
    <col min="2561" max="2561" width="19.375" style="29" customWidth="1"/>
    <col min="2562" max="2562" width="17.125" style="29" customWidth="1"/>
    <col min="2563" max="2563" width="14" style="29" customWidth="1"/>
    <col min="2564" max="2564" width="18.25" style="29" customWidth="1"/>
    <col min="2565" max="2565" width="18.125" style="29" customWidth="1"/>
    <col min="2566" max="2812" width="9" style="29" customWidth="1"/>
    <col min="2813" max="2813" width="7.75" style="29" customWidth="1"/>
    <col min="2814" max="2814" width="20.75" style="29" customWidth="1"/>
    <col min="2815" max="2815" width="12.875" style="29" customWidth="1"/>
    <col min="2816" max="2816" width="28.125" style="29" customWidth="1"/>
    <col min="2817" max="2817" width="19.375" style="29" customWidth="1"/>
    <col min="2818" max="2818" width="17.125" style="29" customWidth="1"/>
    <col min="2819" max="2819" width="14" style="29" customWidth="1"/>
    <col min="2820" max="2820" width="18.25" style="29" customWidth="1"/>
    <col min="2821" max="2821" width="18.125" style="29" customWidth="1"/>
    <col min="2822" max="3068" width="9" style="29" customWidth="1"/>
    <col min="3069" max="3069" width="7.75" style="29" customWidth="1"/>
    <col min="3070" max="3070" width="20.75" style="29" customWidth="1"/>
    <col min="3071" max="3071" width="12.875" style="29" customWidth="1"/>
    <col min="3072" max="3072" width="28.125" style="29" customWidth="1"/>
    <col min="3073" max="3073" width="19.375" style="29" customWidth="1"/>
    <col min="3074" max="3074" width="17.125" style="29" customWidth="1"/>
    <col min="3075" max="3075" width="14" style="29" customWidth="1"/>
    <col min="3076" max="3076" width="18.25" style="29" customWidth="1"/>
    <col min="3077" max="3077" width="18.125" style="29" customWidth="1"/>
    <col min="3078" max="3324" width="9" style="29" customWidth="1"/>
    <col min="3325" max="3325" width="7.75" style="29" customWidth="1"/>
    <col min="3326" max="3326" width="20.75" style="29" customWidth="1"/>
    <col min="3327" max="3327" width="12.875" style="29" customWidth="1"/>
    <col min="3328" max="3328" width="28.125" style="29" customWidth="1"/>
    <col min="3329" max="3329" width="19.375" style="29" customWidth="1"/>
    <col min="3330" max="3330" width="17.125" style="29" customWidth="1"/>
    <col min="3331" max="3331" width="14" style="29" customWidth="1"/>
    <col min="3332" max="3332" width="18.25" style="29" customWidth="1"/>
    <col min="3333" max="3333" width="18.125" style="29" customWidth="1"/>
    <col min="3334" max="3580" width="9" style="29" customWidth="1"/>
    <col min="3581" max="3581" width="7.75" style="29" customWidth="1"/>
    <col min="3582" max="3582" width="20.75" style="29" customWidth="1"/>
    <col min="3583" max="3583" width="12.875" style="29" customWidth="1"/>
    <col min="3584" max="3584" width="28.125" style="29" customWidth="1"/>
    <col min="3585" max="3585" width="19.375" style="29" customWidth="1"/>
    <col min="3586" max="3586" width="17.125" style="29" customWidth="1"/>
    <col min="3587" max="3587" width="14" style="29" customWidth="1"/>
    <col min="3588" max="3588" width="18.25" style="29" customWidth="1"/>
    <col min="3589" max="3589" width="18.125" style="29" customWidth="1"/>
    <col min="3590" max="3836" width="9" style="29" customWidth="1"/>
    <col min="3837" max="3837" width="7.75" style="29" customWidth="1"/>
    <col min="3838" max="3838" width="20.75" style="29" customWidth="1"/>
    <col min="3839" max="3839" width="12.875" style="29" customWidth="1"/>
    <col min="3840" max="3840" width="28.125" style="29" customWidth="1"/>
    <col min="3841" max="3841" width="19.375" style="29" customWidth="1"/>
    <col min="3842" max="3842" width="17.125" style="29" customWidth="1"/>
    <col min="3843" max="3843" width="14" style="29" customWidth="1"/>
    <col min="3844" max="3844" width="18.25" style="29" customWidth="1"/>
    <col min="3845" max="3845" width="18.125" style="29" customWidth="1"/>
    <col min="3846" max="4092" width="9" style="29" customWidth="1"/>
    <col min="4093" max="4093" width="7.75" style="29" customWidth="1"/>
    <col min="4094" max="4094" width="20.75" style="29" customWidth="1"/>
    <col min="4095" max="4095" width="12.875" style="29" customWidth="1"/>
    <col min="4096" max="4096" width="28.125" style="29" customWidth="1"/>
    <col min="4097" max="4097" width="19.375" style="29" customWidth="1"/>
    <col min="4098" max="4098" width="17.125" style="29" customWidth="1"/>
    <col min="4099" max="4099" width="14" style="29" customWidth="1"/>
    <col min="4100" max="4100" width="18.25" style="29" customWidth="1"/>
    <col min="4101" max="4101" width="18.125" style="29" customWidth="1"/>
    <col min="4102" max="4348" width="9" style="29" customWidth="1"/>
    <col min="4349" max="4349" width="7.75" style="29" customWidth="1"/>
    <col min="4350" max="4350" width="20.75" style="29" customWidth="1"/>
    <col min="4351" max="4351" width="12.875" style="29" customWidth="1"/>
    <col min="4352" max="4352" width="28.125" style="29" customWidth="1"/>
    <col min="4353" max="4353" width="19.375" style="29" customWidth="1"/>
    <col min="4354" max="4354" width="17.125" style="29" customWidth="1"/>
    <col min="4355" max="4355" width="14" style="29" customWidth="1"/>
    <col min="4356" max="4356" width="18.25" style="29" customWidth="1"/>
    <col min="4357" max="4357" width="18.125" style="29" customWidth="1"/>
    <col min="4358" max="4604" width="9" style="29" customWidth="1"/>
    <col min="4605" max="4605" width="7.75" style="29" customWidth="1"/>
    <col min="4606" max="4606" width="20.75" style="29" customWidth="1"/>
    <col min="4607" max="4607" width="12.875" style="29" customWidth="1"/>
    <col min="4608" max="4608" width="28.125" style="29" customWidth="1"/>
    <col min="4609" max="4609" width="19.375" style="29" customWidth="1"/>
    <col min="4610" max="4610" width="17.125" style="29" customWidth="1"/>
    <col min="4611" max="4611" width="14" style="29" customWidth="1"/>
    <col min="4612" max="4612" width="18.25" style="29" customWidth="1"/>
    <col min="4613" max="4613" width="18.125" style="29" customWidth="1"/>
    <col min="4614" max="4860" width="9" style="29" customWidth="1"/>
    <col min="4861" max="4861" width="7.75" style="29" customWidth="1"/>
    <col min="4862" max="4862" width="20.75" style="29" customWidth="1"/>
    <col min="4863" max="4863" width="12.875" style="29" customWidth="1"/>
    <col min="4864" max="4864" width="28.125" style="29" customWidth="1"/>
    <col min="4865" max="4865" width="19.375" style="29" customWidth="1"/>
    <col min="4866" max="4866" width="17.125" style="29" customWidth="1"/>
    <col min="4867" max="4867" width="14" style="29" customWidth="1"/>
    <col min="4868" max="4868" width="18.25" style="29" customWidth="1"/>
    <col min="4869" max="4869" width="18.125" style="29" customWidth="1"/>
    <col min="4870" max="5116" width="9" style="29" customWidth="1"/>
    <col min="5117" max="5117" width="7.75" style="29" customWidth="1"/>
    <col min="5118" max="5118" width="20.75" style="29" customWidth="1"/>
    <col min="5119" max="5119" width="12.875" style="29" customWidth="1"/>
    <col min="5120" max="5120" width="28.125" style="29" customWidth="1"/>
    <col min="5121" max="5121" width="19.375" style="29" customWidth="1"/>
    <col min="5122" max="5122" width="17.125" style="29" customWidth="1"/>
    <col min="5123" max="5123" width="14" style="29" customWidth="1"/>
    <col min="5124" max="5124" width="18.25" style="29" customWidth="1"/>
    <col min="5125" max="5125" width="18.125" style="29" customWidth="1"/>
    <col min="5126" max="5372" width="9" style="29" customWidth="1"/>
    <col min="5373" max="5373" width="7.75" style="29" customWidth="1"/>
    <col min="5374" max="5374" width="20.75" style="29" customWidth="1"/>
    <col min="5375" max="5375" width="12.875" style="29" customWidth="1"/>
    <col min="5376" max="5376" width="28.125" style="29" customWidth="1"/>
    <col min="5377" max="5377" width="19.375" style="29" customWidth="1"/>
    <col min="5378" max="5378" width="17.125" style="29" customWidth="1"/>
    <col min="5379" max="5379" width="14" style="29" customWidth="1"/>
    <col min="5380" max="5380" width="18.25" style="29" customWidth="1"/>
    <col min="5381" max="5381" width="18.125" style="29" customWidth="1"/>
    <col min="5382" max="5628" width="9" style="29" customWidth="1"/>
    <col min="5629" max="5629" width="7.75" style="29" customWidth="1"/>
    <col min="5630" max="5630" width="20.75" style="29" customWidth="1"/>
    <col min="5631" max="5631" width="12.875" style="29" customWidth="1"/>
    <col min="5632" max="5632" width="28.125" style="29" customWidth="1"/>
    <col min="5633" max="5633" width="19.375" style="29" customWidth="1"/>
    <col min="5634" max="5634" width="17.125" style="29" customWidth="1"/>
    <col min="5635" max="5635" width="14" style="29" customWidth="1"/>
    <col min="5636" max="5636" width="18.25" style="29" customWidth="1"/>
    <col min="5637" max="5637" width="18.125" style="29" customWidth="1"/>
    <col min="5638" max="5884" width="9" style="29" customWidth="1"/>
    <col min="5885" max="5885" width="7.75" style="29" customWidth="1"/>
    <col min="5886" max="5886" width="20.75" style="29" customWidth="1"/>
    <col min="5887" max="5887" width="12.875" style="29" customWidth="1"/>
    <col min="5888" max="5888" width="28.125" style="29" customWidth="1"/>
    <col min="5889" max="5889" width="19.375" style="29" customWidth="1"/>
    <col min="5890" max="5890" width="17.125" style="29" customWidth="1"/>
    <col min="5891" max="5891" width="14" style="29" customWidth="1"/>
    <col min="5892" max="5892" width="18.25" style="29" customWidth="1"/>
    <col min="5893" max="5893" width="18.125" style="29" customWidth="1"/>
    <col min="5894" max="6140" width="9" style="29" customWidth="1"/>
    <col min="6141" max="6141" width="7.75" style="29" customWidth="1"/>
    <col min="6142" max="6142" width="20.75" style="29" customWidth="1"/>
    <col min="6143" max="6143" width="12.875" style="29" customWidth="1"/>
    <col min="6144" max="6144" width="28.125" style="29" customWidth="1"/>
    <col min="6145" max="6145" width="19.375" style="29" customWidth="1"/>
    <col min="6146" max="6146" width="17.125" style="29" customWidth="1"/>
    <col min="6147" max="6147" width="14" style="29" customWidth="1"/>
    <col min="6148" max="6148" width="18.25" style="29" customWidth="1"/>
    <col min="6149" max="6149" width="18.125" style="29" customWidth="1"/>
    <col min="6150" max="6396" width="9" style="29" customWidth="1"/>
    <col min="6397" max="6397" width="7.75" style="29" customWidth="1"/>
    <col min="6398" max="6398" width="20.75" style="29" customWidth="1"/>
    <col min="6399" max="6399" width="12.875" style="29" customWidth="1"/>
    <col min="6400" max="6400" width="28.125" style="29" customWidth="1"/>
    <col min="6401" max="6401" width="19.375" style="29" customWidth="1"/>
    <col min="6402" max="6402" width="17.125" style="29" customWidth="1"/>
    <col min="6403" max="6403" width="14" style="29" customWidth="1"/>
    <col min="6404" max="6404" width="18.25" style="29" customWidth="1"/>
    <col min="6405" max="6405" width="18.125" style="29" customWidth="1"/>
    <col min="6406" max="6652" width="9" style="29" customWidth="1"/>
    <col min="6653" max="6653" width="7.75" style="29" customWidth="1"/>
    <col min="6654" max="6654" width="20.75" style="29" customWidth="1"/>
    <col min="6655" max="6655" width="12.875" style="29" customWidth="1"/>
    <col min="6656" max="6656" width="28.125" style="29" customWidth="1"/>
    <col min="6657" max="6657" width="19.375" style="29" customWidth="1"/>
    <col min="6658" max="6658" width="17.125" style="29" customWidth="1"/>
    <col min="6659" max="6659" width="14" style="29" customWidth="1"/>
    <col min="6660" max="6660" width="18.25" style="29" customWidth="1"/>
    <col min="6661" max="6661" width="18.125" style="29" customWidth="1"/>
    <col min="6662" max="6908" width="9" style="29" customWidth="1"/>
    <col min="6909" max="6909" width="7.75" style="29" customWidth="1"/>
    <col min="6910" max="6910" width="20.75" style="29" customWidth="1"/>
    <col min="6911" max="6911" width="12.875" style="29" customWidth="1"/>
    <col min="6912" max="6912" width="28.125" style="29" customWidth="1"/>
    <col min="6913" max="6913" width="19.375" style="29" customWidth="1"/>
    <col min="6914" max="6914" width="17.125" style="29" customWidth="1"/>
    <col min="6915" max="6915" width="14" style="29" customWidth="1"/>
    <col min="6916" max="6916" width="18.25" style="29" customWidth="1"/>
    <col min="6917" max="6917" width="18.125" style="29" customWidth="1"/>
    <col min="6918" max="7164" width="9" style="29" customWidth="1"/>
    <col min="7165" max="7165" width="7.75" style="29" customWidth="1"/>
    <col min="7166" max="7166" width="20.75" style="29" customWidth="1"/>
    <col min="7167" max="7167" width="12.875" style="29" customWidth="1"/>
    <col min="7168" max="7168" width="28.125" style="29" customWidth="1"/>
    <col min="7169" max="7169" width="19.375" style="29" customWidth="1"/>
    <col min="7170" max="7170" width="17.125" style="29" customWidth="1"/>
    <col min="7171" max="7171" width="14" style="29" customWidth="1"/>
    <col min="7172" max="7172" width="18.25" style="29" customWidth="1"/>
    <col min="7173" max="7173" width="18.125" style="29" customWidth="1"/>
    <col min="7174" max="7420" width="9" style="29" customWidth="1"/>
    <col min="7421" max="7421" width="7.75" style="29" customWidth="1"/>
    <col min="7422" max="7422" width="20.75" style="29" customWidth="1"/>
    <col min="7423" max="7423" width="12.875" style="29" customWidth="1"/>
    <col min="7424" max="7424" width="28.125" style="29" customWidth="1"/>
    <col min="7425" max="7425" width="19.375" style="29" customWidth="1"/>
    <col min="7426" max="7426" width="17.125" style="29" customWidth="1"/>
    <col min="7427" max="7427" width="14" style="29" customWidth="1"/>
    <col min="7428" max="7428" width="18.25" style="29" customWidth="1"/>
    <col min="7429" max="7429" width="18.125" style="29" customWidth="1"/>
    <col min="7430" max="7676" width="9" style="29" customWidth="1"/>
    <col min="7677" max="7677" width="7.75" style="29" customWidth="1"/>
    <col min="7678" max="7678" width="20.75" style="29" customWidth="1"/>
    <col min="7679" max="7679" width="12.875" style="29" customWidth="1"/>
    <col min="7680" max="7680" width="28.125" style="29" customWidth="1"/>
    <col min="7681" max="7681" width="19.375" style="29" customWidth="1"/>
    <col min="7682" max="7682" width="17.125" style="29" customWidth="1"/>
    <col min="7683" max="7683" width="14" style="29" customWidth="1"/>
    <col min="7684" max="7684" width="18.25" style="29" customWidth="1"/>
    <col min="7685" max="7685" width="18.125" style="29" customWidth="1"/>
    <col min="7686" max="7932" width="9" style="29" customWidth="1"/>
    <col min="7933" max="7933" width="7.75" style="29" customWidth="1"/>
    <col min="7934" max="7934" width="20.75" style="29" customWidth="1"/>
    <col min="7935" max="7935" width="12.875" style="29" customWidth="1"/>
    <col min="7936" max="7936" width="28.125" style="29" customWidth="1"/>
    <col min="7937" max="7937" width="19.375" style="29" customWidth="1"/>
    <col min="7938" max="7938" width="17.125" style="29" customWidth="1"/>
    <col min="7939" max="7939" width="14" style="29" customWidth="1"/>
    <col min="7940" max="7940" width="18.25" style="29" customWidth="1"/>
    <col min="7941" max="7941" width="18.125" style="29" customWidth="1"/>
    <col min="7942" max="8188" width="9" style="29" customWidth="1"/>
    <col min="8189" max="8189" width="7.75" style="29" customWidth="1"/>
    <col min="8190" max="8190" width="20.75" style="29" customWidth="1"/>
    <col min="8191" max="8191" width="12.875" style="29" customWidth="1"/>
    <col min="8192" max="8192" width="28.125" style="29" customWidth="1"/>
    <col min="8193" max="8193" width="19.375" style="29" customWidth="1"/>
    <col min="8194" max="8194" width="17.125" style="29" customWidth="1"/>
    <col min="8195" max="8195" width="14" style="29" customWidth="1"/>
    <col min="8196" max="8196" width="18.25" style="29" customWidth="1"/>
    <col min="8197" max="8197" width="18.125" style="29" customWidth="1"/>
    <col min="8198" max="8444" width="9" style="29" customWidth="1"/>
    <col min="8445" max="8445" width="7.75" style="29" customWidth="1"/>
    <col min="8446" max="8446" width="20.75" style="29" customWidth="1"/>
    <col min="8447" max="8447" width="12.875" style="29" customWidth="1"/>
    <col min="8448" max="8448" width="28.125" style="29" customWidth="1"/>
    <col min="8449" max="8449" width="19.375" style="29" customWidth="1"/>
    <col min="8450" max="8450" width="17.125" style="29" customWidth="1"/>
    <col min="8451" max="8451" width="14" style="29" customWidth="1"/>
    <col min="8452" max="8452" width="18.25" style="29" customWidth="1"/>
    <col min="8453" max="8453" width="18.125" style="29" customWidth="1"/>
    <col min="8454" max="8700" width="9" style="29" customWidth="1"/>
    <col min="8701" max="8701" width="7.75" style="29" customWidth="1"/>
    <col min="8702" max="8702" width="20.75" style="29" customWidth="1"/>
    <col min="8703" max="8703" width="12.875" style="29" customWidth="1"/>
    <col min="8704" max="8704" width="28.125" style="29" customWidth="1"/>
    <col min="8705" max="8705" width="19.375" style="29" customWidth="1"/>
    <col min="8706" max="8706" width="17.125" style="29" customWidth="1"/>
    <col min="8707" max="8707" width="14" style="29" customWidth="1"/>
    <col min="8708" max="8708" width="18.25" style="29" customWidth="1"/>
    <col min="8709" max="8709" width="18.125" style="29" customWidth="1"/>
    <col min="8710" max="8956" width="9" style="29" customWidth="1"/>
    <col min="8957" max="8957" width="7.75" style="29" customWidth="1"/>
    <col min="8958" max="8958" width="20.75" style="29" customWidth="1"/>
    <col min="8959" max="8959" width="12.875" style="29" customWidth="1"/>
    <col min="8960" max="8960" width="28.125" style="29" customWidth="1"/>
    <col min="8961" max="8961" width="19.375" style="29" customWidth="1"/>
    <col min="8962" max="8962" width="17.125" style="29" customWidth="1"/>
    <col min="8963" max="8963" width="14" style="29" customWidth="1"/>
    <col min="8964" max="8964" width="18.25" style="29" customWidth="1"/>
    <col min="8965" max="8965" width="18.125" style="29" customWidth="1"/>
    <col min="8966" max="9212" width="9" style="29" customWidth="1"/>
    <col min="9213" max="9213" width="7.75" style="29" customWidth="1"/>
    <col min="9214" max="9214" width="20.75" style="29" customWidth="1"/>
    <col min="9215" max="9215" width="12.875" style="29" customWidth="1"/>
    <col min="9216" max="9216" width="28.125" style="29" customWidth="1"/>
    <col min="9217" max="9217" width="19.375" style="29" customWidth="1"/>
    <col min="9218" max="9218" width="17.125" style="29" customWidth="1"/>
    <col min="9219" max="9219" width="14" style="29" customWidth="1"/>
    <col min="9220" max="9220" width="18.25" style="29" customWidth="1"/>
    <col min="9221" max="9221" width="18.125" style="29" customWidth="1"/>
    <col min="9222" max="9468" width="9" style="29" customWidth="1"/>
    <col min="9469" max="9469" width="7.75" style="29" customWidth="1"/>
    <col min="9470" max="9470" width="20.75" style="29" customWidth="1"/>
    <col min="9471" max="9471" width="12.875" style="29" customWidth="1"/>
    <col min="9472" max="9472" width="28.125" style="29" customWidth="1"/>
    <col min="9473" max="9473" width="19.375" style="29" customWidth="1"/>
    <col min="9474" max="9474" width="17.125" style="29" customWidth="1"/>
    <col min="9475" max="9475" width="14" style="29" customWidth="1"/>
    <col min="9476" max="9476" width="18.25" style="29" customWidth="1"/>
    <col min="9477" max="9477" width="18.125" style="29" customWidth="1"/>
    <col min="9478" max="9724" width="9" style="29" customWidth="1"/>
    <col min="9725" max="9725" width="7.75" style="29" customWidth="1"/>
    <col min="9726" max="9726" width="20.75" style="29" customWidth="1"/>
    <col min="9727" max="9727" width="12.875" style="29" customWidth="1"/>
    <col min="9728" max="9728" width="28.125" style="29" customWidth="1"/>
    <col min="9729" max="9729" width="19.375" style="29" customWidth="1"/>
    <col min="9730" max="9730" width="17.125" style="29" customWidth="1"/>
    <col min="9731" max="9731" width="14" style="29" customWidth="1"/>
    <col min="9732" max="9732" width="18.25" style="29" customWidth="1"/>
    <col min="9733" max="9733" width="18.125" style="29" customWidth="1"/>
    <col min="9734" max="9980" width="9" style="29" customWidth="1"/>
    <col min="9981" max="9981" width="7.75" style="29" customWidth="1"/>
    <col min="9982" max="9982" width="20.75" style="29" customWidth="1"/>
    <col min="9983" max="9983" width="12.875" style="29" customWidth="1"/>
    <col min="9984" max="9984" width="28.125" style="29" customWidth="1"/>
    <col min="9985" max="9985" width="19.375" style="29" customWidth="1"/>
    <col min="9986" max="9986" width="17.125" style="29" customWidth="1"/>
    <col min="9987" max="9987" width="14" style="29" customWidth="1"/>
    <col min="9988" max="9988" width="18.25" style="29" customWidth="1"/>
    <col min="9989" max="9989" width="18.125" style="29" customWidth="1"/>
    <col min="9990" max="10236" width="9" style="29" customWidth="1"/>
    <col min="10237" max="10237" width="7.75" style="29" customWidth="1"/>
    <col min="10238" max="10238" width="20.75" style="29" customWidth="1"/>
    <col min="10239" max="10239" width="12.875" style="29" customWidth="1"/>
    <col min="10240" max="10240" width="28.125" style="29" customWidth="1"/>
    <col min="10241" max="10241" width="19.375" style="29" customWidth="1"/>
    <col min="10242" max="10242" width="17.125" style="29" customWidth="1"/>
    <col min="10243" max="10243" width="14" style="29" customWidth="1"/>
    <col min="10244" max="10244" width="18.25" style="29" customWidth="1"/>
    <col min="10245" max="10245" width="18.125" style="29" customWidth="1"/>
    <col min="10246" max="10492" width="9" style="29" customWidth="1"/>
    <col min="10493" max="10493" width="7.75" style="29" customWidth="1"/>
    <col min="10494" max="10494" width="20.75" style="29" customWidth="1"/>
    <col min="10495" max="10495" width="12.875" style="29" customWidth="1"/>
    <col min="10496" max="10496" width="28.125" style="29" customWidth="1"/>
    <col min="10497" max="10497" width="19.375" style="29" customWidth="1"/>
    <col min="10498" max="10498" width="17.125" style="29" customWidth="1"/>
    <col min="10499" max="10499" width="14" style="29" customWidth="1"/>
    <col min="10500" max="10500" width="18.25" style="29" customWidth="1"/>
    <col min="10501" max="10501" width="18.125" style="29" customWidth="1"/>
    <col min="10502" max="10748" width="9" style="29" customWidth="1"/>
    <col min="10749" max="10749" width="7.75" style="29" customWidth="1"/>
    <col min="10750" max="10750" width="20.75" style="29" customWidth="1"/>
    <col min="10751" max="10751" width="12.875" style="29" customWidth="1"/>
    <col min="10752" max="10752" width="28.125" style="29" customWidth="1"/>
    <col min="10753" max="10753" width="19.375" style="29" customWidth="1"/>
    <col min="10754" max="10754" width="17.125" style="29" customWidth="1"/>
    <col min="10755" max="10755" width="14" style="29" customWidth="1"/>
    <col min="10756" max="10756" width="18.25" style="29" customWidth="1"/>
    <col min="10757" max="10757" width="18.125" style="29" customWidth="1"/>
    <col min="10758" max="11004" width="9" style="29" customWidth="1"/>
    <col min="11005" max="11005" width="7.75" style="29" customWidth="1"/>
    <col min="11006" max="11006" width="20.75" style="29" customWidth="1"/>
    <col min="11007" max="11007" width="12.875" style="29" customWidth="1"/>
    <col min="11008" max="11008" width="28.125" style="29" customWidth="1"/>
    <col min="11009" max="11009" width="19.375" style="29" customWidth="1"/>
    <col min="11010" max="11010" width="17.125" style="29" customWidth="1"/>
    <col min="11011" max="11011" width="14" style="29" customWidth="1"/>
    <col min="11012" max="11012" width="18.25" style="29" customWidth="1"/>
    <col min="11013" max="11013" width="18.125" style="29" customWidth="1"/>
    <col min="11014" max="11260" width="9" style="29" customWidth="1"/>
    <col min="11261" max="11261" width="7.75" style="29" customWidth="1"/>
    <col min="11262" max="11262" width="20.75" style="29" customWidth="1"/>
    <col min="11263" max="11263" width="12.875" style="29" customWidth="1"/>
    <col min="11264" max="11264" width="28.125" style="29" customWidth="1"/>
    <col min="11265" max="11265" width="19.375" style="29" customWidth="1"/>
    <col min="11266" max="11266" width="17.125" style="29" customWidth="1"/>
    <col min="11267" max="11267" width="14" style="29" customWidth="1"/>
    <col min="11268" max="11268" width="18.25" style="29" customWidth="1"/>
    <col min="11269" max="11269" width="18.125" style="29" customWidth="1"/>
    <col min="11270" max="11516" width="9" style="29" customWidth="1"/>
    <col min="11517" max="11517" width="7.75" style="29" customWidth="1"/>
    <col min="11518" max="11518" width="20.75" style="29" customWidth="1"/>
    <col min="11519" max="11519" width="12.875" style="29" customWidth="1"/>
    <col min="11520" max="11520" width="28.125" style="29" customWidth="1"/>
    <col min="11521" max="11521" width="19.375" style="29" customWidth="1"/>
    <col min="11522" max="11522" width="17.125" style="29" customWidth="1"/>
    <col min="11523" max="11523" width="14" style="29" customWidth="1"/>
    <col min="11524" max="11524" width="18.25" style="29" customWidth="1"/>
    <col min="11525" max="11525" width="18.125" style="29" customWidth="1"/>
    <col min="11526" max="11772" width="9" style="29" customWidth="1"/>
    <col min="11773" max="11773" width="7.75" style="29" customWidth="1"/>
    <col min="11774" max="11774" width="20.75" style="29" customWidth="1"/>
    <col min="11775" max="11775" width="12.875" style="29" customWidth="1"/>
    <col min="11776" max="11776" width="28.125" style="29" customWidth="1"/>
    <col min="11777" max="11777" width="19.375" style="29" customWidth="1"/>
    <col min="11778" max="11778" width="17.125" style="29" customWidth="1"/>
    <col min="11779" max="11779" width="14" style="29" customWidth="1"/>
    <col min="11780" max="11780" width="18.25" style="29" customWidth="1"/>
    <col min="11781" max="11781" width="18.125" style="29" customWidth="1"/>
    <col min="11782" max="12028" width="9" style="29" customWidth="1"/>
    <col min="12029" max="12029" width="7.75" style="29" customWidth="1"/>
    <col min="12030" max="12030" width="20.75" style="29" customWidth="1"/>
    <col min="12031" max="12031" width="12.875" style="29" customWidth="1"/>
    <col min="12032" max="12032" width="28.125" style="29" customWidth="1"/>
    <col min="12033" max="12033" width="19.375" style="29" customWidth="1"/>
    <col min="12034" max="12034" width="17.125" style="29" customWidth="1"/>
    <col min="12035" max="12035" width="14" style="29" customWidth="1"/>
    <col min="12036" max="12036" width="18.25" style="29" customWidth="1"/>
    <col min="12037" max="12037" width="18.125" style="29" customWidth="1"/>
    <col min="12038" max="12284" width="9" style="29" customWidth="1"/>
    <col min="12285" max="12285" width="7.75" style="29" customWidth="1"/>
    <col min="12286" max="12286" width="20.75" style="29" customWidth="1"/>
    <col min="12287" max="12287" width="12.875" style="29" customWidth="1"/>
    <col min="12288" max="12288" width="28.125" style="29" customWidth="1"/>
    <col min="12289" max="12289" width="19.375" style="29" customWidth="1"/>
    <col min="12290" max="12290" width="17.125" style="29" customWidth="1"/>
    <col min="12291" max="12291" width="14" style="29" customWidth="1"/>
    <col min="12292" max="12292" width="18.25" style="29" customWidth="1"/>
    <col min="12293" max="12293" width="18.125" style="29" customWidth="1"/>
    <col min="12294" max="12540" width="9" style="29" customWidth="1"/>
    <col min="12541" max="12541" width="7.75" style="29" customWidth="1"/>
    <col min="12542" max="12542" width="20.75" style="29" customWidth="1"/>
    <col min="12543" max="12543" width="12.875" style="29" customWidth="1"/>
    <col min="12544" max="12544" width="28.125" style="29" customWidth="1"/>
    <col min="12545" max="12545" width="19.375" style="29" customWidth="1"/>
    <col min="12546" max="12546" width="17.125" style="29" customWidth="1"/>
    <col min="12547" max="12547" width="14" style="29" customWidth="1"/>
    <col min="12548" max="12548" width="18.25" style="29" customWidth="1"/>
    <col min="12549" max="12549" width="18.125" style="29" customWidth="1"/>
    <col min="12550" max="12796" width="9" style="29" customWidth="1"/>
    <col min="12797" max="12797" width="7.75" style="29" customWidth="1"/>
    <col min="12798" max="12798" width="20.75" style="29" customWidth="1"/>
    <col min="12799" max="12799" width="12.875" style="29" customWidth="1"/>
    <col min="12800" max="12800" width="28.125" style="29" customWidth="1"/>
    <col min="12801" max="12801" width="19.375" style="29" customWidth="1"/>
    <col min="12802" max="12802" width="17.125" style="29" customWidth="1"/>
    <col min="12803" max="12803" width="14" style="29" customWidth="1"/>
    <col min="12804" max="12804" width="18.25" style="29" customWidth="1"/>
    <col min="12805" max="12805" width="18.125" style="29" customWidth="1"/>
    <col min="12806" max="13052" width="9" style="29" customWidth="1"/>
    <col min="13053" max="13053" width="7.75" style="29" customWidth="1"/>
    <col min="13054" max="13054" width="20.75" style="29" customWidth="1"/>
    <col min="13055" max="13055" width="12.875" style="29" customWidth="1"/>
    <col min="13056" max="13056" width="28.125" style="29" customWidth="1"/>
    <col min="13057" max="13057" width="19.375" style="29" customWidth="1"/>
    <col min="13058" max="13058" width="17.125" style="29" customWidth="1"/>
    <col min="13059" max="13059" width="14" style="29" customWidth="1"/>
    <col min="13060" max="13060" width="18.25" style="29" customWidth="1"/>
    <col min="13061" max="13061" width="18.125" style="29" customWidth="1"/>
    <col min="13062" max="13308" width="9" style="29" customWidth="1"/>
    <col min="13309" max="13309" width="7.75" style="29" customWidth="1"/>
    <col min="13310" max="13310" width="20.75" style="29" customWidth="1"/>
    <col min="13311" max="13311" width="12.875" style="29" customWidth="1"/>
    <col min="13312" max="13312" width="28.125" style="29" customWidth="1"/>
    <col min="13313" max="13313" width="19.375" style="29" customWidth="1"/>
    <col min="13314" max="13314" width="17.125" style="29" customWidth="1"/>
    <col min="13315" max="13315" width="14" style="29" customWidth="1"/>
    <col min="13316" max="13316" width="18.25" style="29" customWidth="1"/>
    <col min="13317" max="13317" width="18.125" style="29" customWidth="1"/>
    <col min="13318" max="13564" width="9" style="29" customWidth="1"/>
    <col min="13565" max="13565" width="7.75" style="29" customWidth="1"/>
    <col min="13566" max="13566" width="20.75" style="29" customWidth="1"/>
    <col min="13567" max="13567" width="12.875" style="29" customWidth="1"/>
    <col min="13568" max="13568" width="28.125" style="29" customWidth="1"/>
    <col min="13569" max="13569" width="19.375" style="29" customWidth="1"/>
    <col min="13570" max="13570" width="17.125" style="29" customWidth="1"/>
    <col min="13571" max="13571" width="14" style="29" customWidth="1"/>
    <col min="13572" max="13572" width="18.25" style="29" customWidth="1"/>
    <col min="13573" max="13573" width="18.125" style="29" customWidth="1"/>
    <col min="13574" max="13820" width="9" style="29" customWidth="1"/>
    <col min="13821" max="13821" width="7.75" style="29" customWidth="1"/>
    <col min="13822" max="13822" width="20.75" style="29" customWidth="1"/>
    <col min="13823" max="13823" width="12.875" style="29" customWidth="1"/>
    <col min="13824" max="13824" width="28.125" style="29" customWidth="1"/>
    <col min="13825" max="13825" width="19.375" style="29" customWidth="1"/>
    <col min="13826" max="13826" width="17.125" style="29" customWidth="1"/>
    <col min="13827" max="13827" width="14" style="29" customWidth="1"/>
    <col min="13828" max="13828" width="18.25" style="29" customWidth="1"/>
    <col min="13829" max="13829" width="18.125" style="29" customWidth="1"/>
    <col min="13830" max="14076" width="9" style="29" customWidth="1"/>
    <col min="14077" max="14077" width="7.75" style="29" customWidth="1"/>
    <col min="14078" max="14078" width="20.75" style="29" customWidth="1"/>
    <col min="14079" max="14079" width="12.875" style="29" customWidth="1"/>
    <col min="14080" max="14080" width="28.125" style="29" customWidth="1"/>
    <col min="14081" max="14081" width="19.375" style="29" customWidth="1"/>
    <col min="14082" max="14082" width="17.125" style="29" customWidth="1"/>
    <col min="14083" max="14083" width="14" style="29" customWidth="1"/>
    <col min="14084" max="14084" width="18.25" style="29" customWidth="1"/>
    <col min="14085" max="14085" width="18.125" style="29" customWidth="1"/>
    <col min="14086" max="14332" width="9" style="29" customWidth="1"/>
    <col min="14333" max="14333" width="7.75" style="29" customWidth="1"/>
    <col min="14334" max="14334" width="20.75" style="29" customWidth="1"/>
    <col min="14335" max="14335" width="12.875" style="29" customWidth="1"/>
    <col min="14336" max="14336" width="28.125" style="29" customWidth="1"/>
    <col min="14337" max="14337" width="19.375" style="29" customWidth="1"/>
    <col min="14338" max="14338" width="17.125" style="29" customWidth="1"/>
    <col min="14339" max="14339" width="14" style="29" customWidth="1"/>
    <col min="14340" max="14340" width="18.25" style="29" customWidth="1"/>
    <col min="14341" max="14341" width="18.125" style="29" customWidth="1"/>
    <col min="14342" max="14588" width="9" style="29" customWidth="1"/>
    <col min="14589" max="14589" width="7.75" style="29" customWidth="1"/>
    <col min="14590" max="14590" width="20.75" style="29" customWidth="1"/>
    <col min="14591" max="14591" width="12.875" style="29" customWidth="1"/>
    <col min="14592" max="14592" width="28.125" style="29" customWidth="1"/>
    <col min="14593" max="14593" width="19.375" style="29" customWidth="1"/>
    <col min="14594" max="14594" width="17.125" style="29" customWidth="1"/>
    <col min="14595" max="14595" width="14" style="29" customWidth="1"/>
    <col min="14596" max="14596" width="18.25" style="29" customWidth="1"/>
    <col min="14597" max="14597" width="18.125" style="29" customWidth="1"/>
    <col min="14598" max="14844" width="9" style="29" customWidth="1"/>
    <col min="14845" max="14845" width="7.75" style="29" customWidth="1"/>
    <col min="14846" max="14846" width="20.75" style="29" customWidth="1"/>
    <col min="14847" max="14847" width="12.875" style="29" customWidth="1"/>
    <col min="14848" max="14848" width="28.125" style="29" customWidth="1"/>
    <col min="14849" max="14849" width="19.375" style="29" customWidth="1"/>
    <col min="14850" max="14850" width="17.125" style="29" customWidth="1"/>
    <col min="14851" max="14851" width="14" style="29" customWidth="1"/>
    <col min="14852" max="14852" width="18.25" style="29" customWidth="1"/>
    <col min="14853" max="14853" width="18.125" style="29" customWidth="1"/>
    <col min="14854" max="15100" width="9" style="29" customWidth="1"/>
    <col min="15101" max="15101" width="7.75" style="29" customWidth="1"/>
    <col min="15102" max="15102" width="20.75" style="29" customWidth="1"/>
    <col min="15103" max="15103" width="12.875" style="29" customWidth="1"/>
    <col min="15104" max="15104" width="28.125" style="29" customWidth="1"/>
    <col min="15105" max="15105" width="19.375" style="29" customWidth="1"/>
    <col min="15106" max="15106" width="17.125" style="29" customWidth="1"/>
    <col min="15107" max="15107" width="14" style="29" customWidth="1"/>
    <col min="15108" max="15108" width="18.25" style="29" customWidth="1"/>
    <col min="15109" max="15109" width="18.125" style="29" customWidth="1"/>
    <col min="15110" max="15356" width="9" style="29" customWidth="1"/>
    <col min="15357" max="15357" width="7.75" style="29" customWidth="1"/>
    <col min="15358" max="15358" width="20.75" style="29" customWidth="1"/>
    <col min="15359" max="15359" width="12.875" style="29" customWidth="1"/>
    <col min="15360" max="15360" width="28.125" style="29" customWidth="1"/>
    <col min="15361" max="15361" width="19.375" style="29" customWidth="1"/>
    <col min="15362" max="15362" width="17.125" style="29" customWidth="1"/>
    <col min="15363" max="15363" width="14" style="29" customWidth="1"/>
    <col min="15364" max="15364" width="18.25" style="29" customWidth="1"/>
    <col min="15365" max="15365" width="18.125" style="29" customWidth="1"/>
    <col min="15366" max="15612" width="9" style="29" customWidth="1"/>
    <col min="15613" max="15613" width="7.75" style="29" customWidth="1"/>
    <col min="15614" max="15614" width="20.75" style="29" customWidth="1"/>
    <col min="15615" max="15615" width="12.875" style="29" customWidth="1"/>
    <col min="15616" max="15616" width="28.125" style="29" customWidth="1"/>
    <col min="15617" max="15617" width="19.375" style="29" customWidth="1"/>
    <col min="15618" max="15618" width="17.125" style="29" customWidth="1"/>
    <col min="15619" max="15619" width="14" style="29" customWidth="1"/>
    <col min="15620" max="15620" width="18.25" style="29" customWidth="1"/>
    <col min="15621" max="15621" width="18.125" style="29" customWidth="1"/>
    <col min="15622" max="15868" width="9" style="29" customWidth="1"/>
    <col min="15869" max="15869" width="7.75" style="29" customWidth="1"/>
    <col min="15870" max="15870" width="20.75" style="29" customWidth="1"/>
    <col min="15871" max="15871" width="12.875" style="29" customWidth="1"/>
    <col min="15872" max="15872" width="28.125" style="29" customWidth="1"/>
    <col min="15873" max="15873" width="19.375" style="29" customWidth="1"/>
    <col min="15874" max="15874" width="17.125" style="29" customWidth="1"/>
    <col min="15875" max="15875" width="14" style="29" customWidth="1"/>
    <col min="15876" max="15876" width="18.25" style="29" customWidth="1"/>
    <col min="15877" max="15877" width="18.125" style="29" customWidth="1"/>
    <col min="15878" max="16124" width="9" style="29" customWidth="1"/>
    <col min="16125" max="16125" width="7.75" style="29" customWidth="1"/>
    <col min="16126" max="16126" width="20.75" style="29" customWidth="1"/>
    <col min="16127" max="16127" width="12.875" style="29" customWidth="1"/>
    <col min="16128" max="16128" width="28.125" style="29" customWidth="1"/>
    <col min="16129" max="16129" width="19.375" style="29" customWidth="1"/>
    <col min="16130" max="16130" width="17.125" style="29" customWidth="1"/>
    <col min="16131" max="16131" width="14" style="29" customWidth="1"/>
    <col min="16132" max="16132" width="18.25" style="29" customWidth="1"/>
    <col min="16133" max="16133" width="18.125" style="29" customWidth="1"/>
    <col min="16134" max="16384" width="9" style="29" customWidth="1"/>
  </cols>
  <sheetData>
    <row r="1" spans="1:6" s="2" customFormat="1" ht="147.6" customHeight="1" x14ac:dyDescent="0.25">
      <c r="A1" s="45" t="s">
        <v>3313</v>
      </c>
      <c r="B1" s="45"/>
      <c r="C1" s="45"/>
      <c r="D1" s="45"/>
      <c r="E1" s="45"/>
      <c r="F1" s="1"/>
    </row>
    <row r="2" spans="1:6" s="6" customFormat="1" ht="29.25" customHeight="1" x14ac:dyDescent="0.25">
      <c r="A2" s="3" t="s">
        <v>1</v>
      </c>
      <c r="B2" s="3" t="s">
        <v>2</v>
      </c>
      <c r="C2" s="4" t="s">
        <v>3</v>
      </c>
      <c r="D2" s="4" t="s">
        <v>4</v>
      </c>
      <c r="E2" s="5" t="s">
        <v>5</v>
      </c>
    </row>
    <row r="3" spans="1:6" s="6" customFormat="1" ht="63" x14ac:dyDescent="0.25">
      <c r="A3" s="7" t="s">
        <v>836</v>
      </c>
      <c r="B3" s="8">
        <v>4</v>
      </c>
      <c r="C3" s="9" t="s">
        <v>3314</v>
      </c>
      <c r="D3" s="10">
        <v>25</v>
      </c>
      <c r="E3" s="47"/>
    </row>
    <row r="4" spans="1:6" s="6" customFormat="1" ht="84.6" customHeight="1" x14ac:dyDescent="0.25">
      <c r="A4" s="7" t="s">
        <v>3315</v>
      </c>
      <c r="B4" s="8">
        <v>4</v>
      </c>
      <c r="C4" s="9" t="s">
        <v>3316</v>
      </c>
      <c r="D4" s="10">
        <v>39</v>
      </c>
      <c r="E4" s="47"/>
    </row>
    <row r="5" spans="1:6" s="6" customFormat="1" ht="84.6" customHeight="1" x14ac:dyDescent="0.25">
      <c r="A5" s="7" t="s">
        <v>3317</v>
      </c>
      <c r="B5" s="8">
        <v>4</v>
      </c>
      <c r="C5" s="9" t="s">
        <v>3318</v>
      </c>
      <c r="D5" s="10">
        <v>65</v>
      </c>
      <c r="E5" s="47"/>
    </row>
    <row r="6" spans="1:6" s="6" customFormat="1" ht="84.6" customHeight="1" x14ac:dyDescent="0.25">
      <c r="A6" s="7" t="s">
        <v>3319</v>
      </c>
      <c r="B6" s="8">
        <v>4</v>
      </c>
      <c r="C6" s="9" t="s">
        <v>3320</v>
      </c>
      <c r="D6" s="10">
        <v>15</v>
      </c>
      <c r="E6" s="47"/>
    </row>
    <row r="7" spans="1:6" s="6" customFormat="1" ht="126" x14ac:dyDescent="0.25">
      <c r="A7" s="7" t="s">
        <v>830</v>
      </c>
      <c r="B7" s="8">
        <v>4</v>
      </c>
      <c r="C7" s="9" t="s">
        <v>3321</v>
      </c>
      <c r="D7" s="10">
        <v>30</v>
      </c>
      <c r="E7" s="47"/>
    </row>
    <row r="8" spans="1:6" s="6" customFormat="1" ht="84.6" customHeight="1" x14ac:dyDescent="0.25">
      <c r="A8" s="7" t="s">
        <v>781</v>
      </c>
      <c r="B8" s="8">
        <v>4</v>
      </c>
      <c r="C8" s="9" t="s">
        <v>3322</v>
      </c>
      <c r="D8" s="10">
        <v>42</v>
      </c>
      <c r="E8" s="47"/>
    </row>
    <row r="9" spans="1:6" s="6" customFormat="1" ht="84.6" customHeight="1" x14ac:dyDescent="0.25">
      <c r="A9" s="7" t="s">
        <v>1052</v>
      </c>
      <c r="B9" s="8">
        <v>7</v>
      </c>
      <c r="C9" s="9" t="s">
        <v>45</v>
      </c>
      <c r="D9" s="10">
        <v>68</v>
      </c>
      <c r="E9" s="47"/>
    </row>
    <row r="10" spans="1:6" s="6" customFormat="1" ht="84.6" customHeight="1" x14ac:dyDescent="0.25">
      <c r="A10" s="7" t="s">
        <v>1061</v>
      </c>
      <c r="B10" s="8">
        <v>4</v>
      </c>
      <c r="C10" s="9" t="s">
        <v>3323</v>
      </c>
      <c r="D10" s="10">
        <v>28</v>
      </c>
      <c r="E10" s="47"/>
    </row>
    <row r="11" spans="1:6" s="6" customFormat="1" ht="49.15" customHeight="1" x14ac:dyDescent="0.25">
      <c r="A11" s="7" t="s">
        <v>941</v>
      </c>
      <c r="B11" s="8">
        <v>4</v>
      </c>
      <c r="C11" s="9" t="s">
        <v>226</v>
      </c>
      <c r="D11" s="10">
        <v>35</v>
      </c>
      <c r="E11" s="47"/>
    </row>
    <row r="12" spans="1:6" s="6" customFormat="1" ht="84" x14ac:dyDescent="0.25">
      <c r="A12" s="7" t="s">
        <v>1073</v>
      </c>
      <c r="B12" s="8">
        <v>4</v>
      </c>
      <c r="C12" s="9" t="s">
        <v>120</v>
      </c>
      <c r="D12" s="10">
        <v>33</v>
      </c>
      <c r="E12" s="47"/>
    </row>
    <row r="13" spans="1:6" s="6" customFormat="1" ht="42" x14ac:dyDescent="0.25">
      <c r="A13" s="7" t="s">
        <v>1109</v>
      </c>
      <c r="B13" s="8">
        <v>4</v>
      </c>
      <c r="C13" s="9" t="s">
        <v>120</v>
      </c>
      <c r="D13" s="10">
        <v>51</v>
      </c>
      <c r="E13" s="47"/>
    </row>
    <row r="14" spans="1:6" s="6" customFormat="1" ht="63" x14ac:dyDescent="0.25">
      <c r="A14" s="7" t="s">
        <v>1126</v>
      </c>
      <c r="B14" s="8">
        <v>4</v>
      </c>
      <c r="C14" s="9" t="s">
        <v>120</v>
      </c>
      <c r="D14" s="10">
        <v>47</v>
      </c>
      <c r="E14" s="47"/>
    </row>
    <row r="15" spans="1:6" s="6" customFormat="1" ht="42" x14ac:dyDescent="0.25">
      <c r="A15" s="7" t="s">
        <v>3324</v>
      </c>
      <c r="B15" s="8">
        <v>4</v>
      </c>
      <c r="C15" s="9" t="s">
        <v>3325</v>
      </c>
      <c r="D15" s="10">
        <v>32</v>
      </c>
      <c r="E15" s="47"/>
    </row>
    <row r="16" spans="1:6" s="6" customFormat="1" ht="42" x14ac:dyDescent="0.25">
      <c r="A16" s="7" t="s">
        <v>3324</v>
      </c>
      <c r="B16" s="8">
        <v>4</v>
      </c>
      <c r="C16" s="9" t="s">
        <v>120</v>
      </c>
      <c r="D16" s="10">
        <v>53</v>
      </c>
      <c r="E16" s="47"/>
    </row>
    <row r="17" spans="1:5" s="6" customFormat="1" ht="63" x14ac:dyDescent="0.25">
      <c r="A17" s="7" t="s">
        <v>1124</v>
      </c>
      <c r="B17" s="8">
        <v>4</v>
      </c>
      <c r="C17" s="9" t="s">
        <v>120</v>
      </c>
      <c r="D17" s="10">
        <v>46</v>
      </c>
      <c r="E17" s="47"/>
    </row>
    <row r="18" spans="1:5" s="6" customFormat="1" ht="63" x14ac:dyDescent="0.25">
      <c r="A18" s="7" t="s">
        <v>1126</v>
      </c>
      <c r="B18" s="8">
        <v>4</v>
      </c>
      <c r="C18" s="9" t="s">
        <v>120</v>
      </c>
      <c r="D18" s="10">
        <v>37</v>
      </c>
      <c r="E18" s="47"/>
    </row>
    <row r="19" spans="1:5" s="6" customFormat="1" ht="63" x14ac:dyDescent="0.25">
      <c r="A19" s="7" t="s">
        <v>3326</v>
      </c>
      <c r="B19" s="8">
        <v>4</v>
      </c>
      <c r="C19" s="9" t="s">
        <v>3327</v>
      </c>
      <c r="D19" s="10">
        <v>51</v>
      </c>
      <c r="E19" s="47"/>
    </row>
    <row r="20" spans="1:5" s="6" customFormat="1" ht="42" x14ac:dyDescent="0.25">
      <c r="A20" s="7" t="s">
        <v>3328</v>
      </c>
      <c r="B20" s="8">
        <v>4</v>
      </c>
      <c r="C20" s="9" t="s">
        <v>120</v>
      </c>
      <c r="D20" s="10">
        <v>33</v>
      </c>
      <c r="E20" s="47"/>
    </row>
    <row r="21" spans="1:5" s="6" customFormat="1" ht="42" x14ac:dyDescent="0.25">
      <c r="A21" s="7" t="s">
        <v>3329</v>
      </c>
      <c r="B21" s="8">
        <v>4</v>
      </c>
      <c r="C21" s="9" t="s">
        <v>148</v>
      </c>
      <c r="D21" s="10">
        <v>59</v>
      </c>
      <c r="E21" s="47"/>
    </row>
    <row r="22" spans="1:5" s="6" customFormat="1" ht="105" x14ac:dyDescent="0.25">
      <c r="A22" s="7" t="s">
        <v>1155</v>
      </c>
      <c r="B22" s="8">
        <v>4</v>
      </c>
      <c r="C22" s="9" t="s">
        <v>180</v>
      </c>
      <c r="D22" s="10">
        <v>44</v>
      </c>
      <c r="E22" s="47"/>
    </row>
    <row r="23" spans="1:5" s="6" customFormat="1" ht="84" x14ac:dyDescent="0.25">
      <c r="A23" s="7" t="s">
        <v>1154</v>
      </c>
      <c r="B23" s="8">
        <v>4</v>
      </c>
      <c r="C23" s="9" t="s">
        <v>120</v>
      </c>
      <c r="D23" s="10">
        <v>14</v>
      </c>
      <c r="E23" s="47"/>
    </row>
    <row r="24" spans="1:5" s="6" customFormat="1" ht="42" x14ac:dyDescent="0.25">
      <c r="A24" s="7" t="s">
        <v>3330</v>
      </c>
      <c r="B24" s="8">
        <v>4</v>
      </c>
      <c r="C24" s="9" t="s">
        <v>120</v>
      </c>
      <c r="D24" s="10">
        <v>54</v>
      </c>
      <c r="E24" s="47"/>
    </row>
    <row r="25" spans="1:5" s="6" customFormat="1" ht="63" x14ac:dyDescent="0.25">
      <c r="A25" s="7" t="s">
        <v>3331</v>
      </c>
      <c r="B25" s="8">
        <v>4</v>
      </c>
      <c r="C25" s="9" t="s">
        <v>120</v>
      </c>
      <c r="D25" s="10">
        <v>53</v>
      </c>
      <c r="E25" s="47"/>
    </row>
    <row r="26" spans="1:5" s="6" customFormat="1" ht="42" x14ac:dyDescent="0.25">
      <c r="A26" s="7" t="s">
        <v>3332</v>
      </c>
      <c r="B26" s="8">
        <v>4</v>
      </c>
      <c r="C26" s="9" t="s">
        <v>120</v>
      </c>
      <c r="D26" s="10">
        <v>42</v>
      </c>
      <c r="E26" s="47"/>
    </row>
    <row r="27" spans="1:5" s="6" customFormat="1" ht="63" x14ac:dyDescent="0.25">
      <c r="A27" s="7" t="s">
        <v>1196</v>
      </c>
      <c r="B27" s="8">
        <v>4</v>
      </c>
      <c r="C27" s="9" t="s">
        <v>120</v>
      </c>
      <c r="D27" s="10">
        <v>52</v>
      </c>
      <c r="E27" s="47"/>
    </row>
    <row r="28" spans="1:5" s="6" customFormat="1" ht="63" x14ac:dyDescent="0.25">
      <c r="A28" s="7" t="s">
        <v>1235</v>
      </c>
      <c r="B28" s="8">
        <v>4</v>
      </c>
      <c r="C28" s="9" t="s">
        <v>3333</v>
      </c>
      <c r="D28" s="10">
        <v>49</v>
      </c>
      <c r="E28" s="47"/>
    </row>
    <row r="29" spans="1:5" s="6" customFormat="1" ht="42" x14ac:dyDescent="0.25">
      <c r="A29" s="7" t="s">
        <v>3334</v>
      </c>
      <c r="B29" s="8">
        <v>7</v>
      </c>
      <c r="C29" s="9" t="s">
        <v>45</v>
      </c>
      <c r="D29" s="10">
        <v>49</v>
      </c>
      <c r="E29" s="47"/>
    </row>
    <row r="30" spans="1:5" s="6" customFormat="1" ht="42" x14ac:dyDescent="0.25">
      <c r="A30" s="7" t="s">
        <v>3335</v>
      </c>
      <c r="B30" s="8">
        <v>4</v>
      </c>
      <c r="C30" s="9" t="s">
        <v>3336</v>
      </c>
      <c r="D30" s="10">
        <v>57</v>
      </c>
      <c r="E30" s="47"/>
    </row>
    <row r="31" spans="1:5" s="6" customFormat="1" ht="42" x14ac:dyDescent="0.25">
      <c r="A31" s="7" t="s">
        <v>1206</v>
      </c>
      <c r="B31" s="8">
        <v>7</v>
      </c>
      <c r="C31" s="9" t="s">
        <v>45</v>
      </c>
      <c r="D31" s="10">
        <v>41</v>
      </c>
      <c r="E31" s="47"/>
    </row>
    <row r="32" spans="1:5" s="6" customFormat="1" ht="63" x14ac:dyDescent="0.25">
      <c r="A32" s="7" t="s">
        <v>3337</v>
      </c>
      <c r="B32" s="8">
        <v>4</v>
      </c>
      <c r="C32" s="9" t="s">
        <v>3338</v>
      </c>
      <c r="D32" s="10">
        <v>49</v>
      </c>
      <c r="E32" s="47"/>
    </row>
    <row r="33" spans="1:5" s="6" customFormat="1" ht="105" x14ac:dyDescent="0.25">
      <c r="A33" s="7" t="s">
        <v>1441</v>
      </c>
      <c r="B33" s="8">
        <v>4</v>
      </c>
      <c r="C33" s="9" t="s">
        <v>3339</v>
      </c>
      <c r="D33" s="10">
        <v>46</v>
      </c>
      <c r="E33" s="47"/>
    </row>
    <row r="34" spans="1:5" s="6" customFormat="1" ht="63" x14ac:dyDescent="0.25">
      <c r="A34" s="7" t="s">
        <v>3340</v>
      </c>
      <c r="B34" s="8">
        <v>4</v>
      </c>
      <c r="C34" s="9" t="s">
        <v>3341</v>
      </c>
      <c r="D34" s="10">
        <v>21</v>
      </c>
      <c r="E34" s="47"/>
    </row>
    <row r="35" spans="1:5" s="6" customFormat="1" ht="63" x14ac:dyDescent="0.25">
      <c r="A35" s="7" t="s">
        <v>1423</v>
      </c>
      <c r="B35" s="8">
        <v>4</v>
      </c>
      <c r="C35" s="9" t="s">
        <v>3342</v>
      </c>
      <c r="D35" s="10">
        <v>25</v>
      </c>
      <c r="E35" s="47"/>
    </row>
    <row r="36" spans="1:5" s="6" customFormat="1" ht="105" x14ac:dyDescent="0.25">
      <c r="A36" s="7" t="s">
        <v>3343</v>
      </c>
      <c r="B36" s="8">
        <v>4</v>
      </c>
      <c r="C36" s="9" t="s">
        <v>3344</v>
      </c>
      <c r="D36" s="10">
        <v>10</v>
      </c>
      <c r="E36" s="47"/>
    </row>
    <row r="37" spans="1:5" s="6" customFormat="1" ht="63" x14ac:dyDescent="0.25">
      <c r="A37" s="7" t="s">
        <v>3345</v>
      </c>
      <c r="B37" s="8">
        <v>7</v>
      </c>
      <c r="C37" s="9" t="s">
        <v>45</v>
      </c>
      <c r="D37" s="10">
        <v>34</v>
      </c>
      <c r="E37" s="47"/>
    </row>
    <row r="38" spans="1:5" s="6" customFormat="1" ht="63" x14ac:dyDescent="0.25">
      <c r="A38" s="7" t="s">
        <v>3346</v>
      </c>
      <c r="B38" s="8" t="s">
        <v>11</v>
      </c>
      <c r="C38" s="9" t="s">
        <v>3347</v>
      </c>
      <c r="D38" s="10">
        <v>20</v>
      </c>
      <c r="E38" s="47"/>
    </row>
    <row r="39" spans="1:5" s="6" customFormat="1" ht="63" x14ac:dyDescent="0.25">
      <c r="A39" s="7" t="s">
        <v>3346</v>
      </c>
      <c r="B39" s="8">
        <v>4</v>
      </c>
      <c r="C39" s="9" t="s">
        <v>3348</v>
      </c>
      <c r="D39" s="10">
        <v>34</v>
      </c>
      <c r="E39" s="47"/>
    </row>
    <row r="40" spans="1:5" s="6" customFormat="1" ht="63" x14ac:dyDescent="0.25">
      <c r="A40" s="7" t="s">
        <v>3346</v>
      </c>
      <c r="B40" s="8">
        <v>4</v>
      </c>
      <c r="C40" s="9" t="s">
        <v>3348</v>
      </c>
      <c r="D40" s="10">
        <v>31</v>
      </c>
      <c r="E40" s="47"/>
    </row>
    <row r="41" spans="1:5" s="6" customFormat="1" ht="63" x14ac:dyDescent="0.25">
      <c r="A41" s="7" t="s">
        <v>3349</v>
      </c>
      <c r="B41" s="8">
        <v>7</v>
      </c>
      <c r="C41" s="9" t="s">
        <v>45</v>
      </c>
      <c r="D41" s="10">
        <v>30</v>
      </c>
      <c r="E41" s="47"/>
    </row>
    <row r="42" spans="1:5" s="6" customFormat="1" ht="63" x14ac:dyDescent="0.25">
      <c r="A42" s="7" t="s">
        <v>3350</v>
      </c>
      <c r="B42" s="8">
        <v>7</v>
      </c>
      <c r="C42" s="9" t="s">
        <v>45</v>
      </c>
      <c r="D42" s="10">
        <v>73</v>
      </c>
      <c r="E42" s="47"/>
    </row>
    <row r="43" spans="1:5" s="6" customFormat="1" ht="84" x14ac:dyDescent="0.25">
      <c r="A43" s="7" t="s">
        <v>3351</v>
      </c>
      <c r="B43" s="8">
        <v>4</v>
      </c>
      <c r="C43" s="9" t="s">
        <v>3352</v>
      </c>
      <c r="D43" s="10">
        <v>24</v>
      </c>
      <c r="E43" s="47"/>
    </row>
    <row r="44" spans="1:5" s="6" customFormat="1" ht="42" x14ac:dyDescent="0.25">
      <c r="A44" s="7" t="s">
        <v>3353</v>
      </c>
      <c r="B44" s="8">
        <v>4</v>
      </c>
      <c r="C44" s="9" t="s">
        <v>3354</v>
      </c>
      <c r="D44" s="10">
        <v>35</v>
      </c>
      <c r="E44" s="47"/>
    </row>
    <row r="45" spans="1:5" s="6" customFormat="1" ht="63" x14ac:dyDescent="0.25">
      <c r="A45" s="7" t="s">
        <v>3353</v>
      </c>
      <c r="B45" s="8">
        <v>4</v>
      </c>
      <c r="C45" s="9" t="s">
        <v>3355</v>
      </c>
      <c r="D45" s="10">
        <v>7</v>
      </c>
      <c r="E45" s="47"/>
    </row>
    <row r="46" spans="1:5" s="6" customFormat="1" ht="42" x14ac:dyDescent="0.25">
      <c r="A46" s="7" t="s">
        <v>1584</v>
      </c>
      <c r="B46" s="8">
        <v>4</v>
      </c>
      <c r="C46" s="9" t="s">
        <v>3356</v>
      </c>
      <c r="D46" s="10">
        <v>26</v>
      </c>
      <c r="E46" s="47"/>
    </row>
    <row r="47" spans="1:5" s="6" customFormat="1" ht="42" x14ac:dyDescent="0.25">
      <c r="A47" s="7" t="s">
        <v>3357</v>
      </c>
      <c r="B47" s="8">
        <v>4</v>
      </c>
      <c r="C47" s="9" t="s">
        <v>3358</v>
      </c>
      <c r="D47" s="10">
        <v>29</v>
      </c>
      <c r="E47" s="47"/>
    </row>
    <row r="48" spans="1:5" s="6" customFormat="1" ht="21" x14ac:dyDescent="0.25">
      <c r="A48" s="7" t="s">
        <v>3357</v>
      </c>
      <c r="B48" s="8">
        <v>7</v>
      </c>
      <c r="C48" s="9" t="s">
        <v>45</v>
      </c>
      <c r="D48" s="10">
        <v>21</v>
      </c>
      <c r="E48" s="47"/>
    </row>
    <row r="49" spans="1:5" s="6" customFormat="1" ht="21" x14ac:dyDescent="0.25">
      <c r="A49" s="7" t="s">
        <v>3359</v>
      </c>
      <c r="B49" s="8">
        <v>7</v>
      </c>
      <c r="C49" s="9" t="s">
        <v>45</v>
      </c>
      <c r="D49" s="10">
        <v>119</v>
      </c>
      <c r="E49" s="47"/>
    </row>
    <row r="50" spans="1:5" s="6" customFormat="1" ht="42" x14ac:dyDescent="0.25">
      <c r="A50" s="7" t="s">
        <v>3360</v>
      </c>
      <c r="B50" s="8">
        <v>7</v>
      </c>
      <c r="C50" s="9" t="s">
        <v>45</v>
      </c>
      <c r="D50" s="10">
        <v>26</v>
      </c>
      <c r="E50" s="47"/>
    </row>
    <row r="51" spans="1:5" s="6" customFormat="1" ht="42" x14ac:dyDescent="0.25">
      <c r="A51" s="7" t="s">
        <v>1644</v>
      </c>
      <c r="B51" s="8">
        <v>4</v>
      </c>
      <c r="C51" s="9" t="s">
        <v>148</v>
      </c>
      <c r="D51" s="10">
        <v>34</v>
      </c>
      <c r="E51" s="47"/>
    </row>
    <row r="52" spans="1:5" s="6" customFormat="1" ht="63" x14ac:dyDescent="0.25">
      <c r="A52" s="7" t="s">
        <v>3361</v>
      </c>
      <c r="B52" s="8">
        <v>4</v>
      </c>
      <c r="C52" s="9" t="s">
        <v>148</v>
      </c>
      <c r="D52" s="10">
        <v>50</v>
      </c>
      <c r="E52" s="47"/>
    </row>
    <row r="53" spans="1:5" s="6" customFormat="1" ht="84" x14ac:dyDescent="0.25">
      <c r="A53" s="7" t="s">
        <v>3362</v>
      </c>
      <c r="B53" s="8">
        <v>7</v>
      </c>
      <c r="C53" s="9" t="s">
        <v>45</v>
      </c>
      <c r="D53" s="10">
        <v>130</v>
      </c>
      <c r="E53" s="47"/>
    </row>
    <row r="54" spans="1:5" s="6" customFormat="1" ht="63" x14ac:dyDescent="0.25">
      <c r="A54" s="7" t="s">
        <v>1671</v>
      </c>
      <c r="B54" s="8">
        <v>4</v>
      </c>
      <c r="C54" s="9" t="s">
        <v>148</v>
      </c>
      <c r="D54" s="10">
        <v>22</v>
      </c>
      <c r="E54" s="47"/>
    </row>
    <row r="55" spans="1:5" s="6" customFormat="1" ht="42" x14ac:dyDescent="0.25">
      <c r="A55" s="7" t="s">
        <v>3363</v>
      </c>
      <c r="B55" s="8">
        <v>4</v>
      </c>
      <c r="C55" s="9" t="s">
        <v>148</v>
      </c>
      <c r="D55" s="10">
        <v>54</v>
      </c>
      <c r="E55" s="47"/>
    </row>
    <row r="56" spans="1:5" s="6" customFormat="1" ht="84" x14ac:dyDescent="0.25">
      <c r="A56" s="7" t="s">
        <v>3362</v>
      </c>
      <c r="B56" s="8">
        <v>4</v>
      </c>
      <c r="C56" s="9" t="s">
        <v>148</v>
      </c>
      <c r="D56" s="10">
        <v>116</v>
      </c>
      <c r="E56" s="47"/>
    </row>
    <row r="57" spans="1:5" s="6" customFormat="1" ht="63" x14ac:dyDescent="0.25">
      <c r="A57" s="7" t="s">
        <v>3364</v>
      </c>
      <c r="B57" s="8">
        <v>4</v>
      </c>
      <c r="C57" s="9" t="s">
        <v>180</v>
      </c>
      <c r="D57" s="10">
        <v>72</v>
      </c>
      <c r="E57" s="47"/>
    </row>
    <row r="58" spans="1:5" s="6" customFormat="1" ht="42" x14ac:dyDescent="0.25">
      <c r="A58" s="7" t="s">
        <v>3365</v>
      </c>
      <c r="B58" s="8">
        <v>4</v>
      </c>
      <c r="C58" s="9" t="s">
        <v>3366</v>
      </c>
      <c r="D58" s="10">
        <v>60</v>
      </c>
      <c r="E58" s="47"/>
    </row>
    <row r="59" spans="1:5" s="6" customFormat="1" ht="63" x14ac:dyDescent="0.25">
      <c r="A59" s="7" t="s">
        <v>3367</v>
      </c>
      <c r="B59" s="8">
        <v>4</v>
      </c>
      <c r="C59" s="9" t="s">
        <v>180</v>
      </c>
      <c r="D59" s="10">
        <v>60</v>
      </c>
      <c r="E59" s="47"/>
    </row>
    <row r="60" spans="1:5" s="6" customFormat="1" ht="63" x14ac:dyDescent="0.25">
      <c r="A60" s="7" t="s">
        <v>1809</v>
      </c>
      <c r="B60" s="8">
        <v>7</v>
      </c>
      <c r="C60" s="9" t="s">
        <v>45</v>
      </c>
      <c r="D60" s="10">
        <v>36</v>
      </c>
      <c r="E60" s="47"/>
    </row>
    <row r="61" spans="1:5" s="6" customFormat="1" ht="42" x14ac:dyDescent="0.25">
      <c r="A61" s="7" t="s">
        <v>1800</v>
      </c>
      <c r="B61" s="8">
        <v>7</v>
      </c>
      <c r="C61" s="9" t="s">
        <v>45</v>
      </c>
      <c r="D61" s="10">
        <v>27</v>
      </c>
      <c r="E61" s="47"/>
    </row>
    <row r="62" spans="1:5" s="6" customFormat="1" ht="63" x14ac:dyDescent="0.25">
      <c r="A62" s="7" t="s">
        <v>1809</v>
      </c>
      <c r="B62" s="8">
        <v>7</v>
      </c>
      <c r="C62" s="9" t="s">
        <v>45</v>
      </c>
      <c r="D62" s="10">
        <v>34</v>
      </c>
      <c r="E62" s="47"/>
    </row>
    <row r="63" spans="1:5" s="6" customFormat="1" ht="21" x14ac:dyDescent="0.25">
      <c r="A63" s="7" t="s">
        <v>1807</v>
      </c>
      <c r="B63" s="8">
        <v>7</v>
      </c>
      <c r="C63" s="9" t="s">
        <v>3368</v>
      </c>
      <c r="D63" s="10">
        <v>44</v>
      </c>
      <c r="E63" s="47"/>
    </row>
    <row r="64" spans="1:5" s="6" customFormat="1" ht="42" x14ac:dyDescent="0.25">
      <c r="A64" s="7" t="s">
        <v>1794</v>
      </c>
      <c r="B64" s="8">
        <v>4</v>
      </c>
      <c r="C64" s="9" t="s">
        <v>3369</v>
      </c>
      <c r="D64" s="10">
        <v>49</v>
      </c>
      <c r="E64" s="47"/>
    </row>
    <row r="65" spans="1:5" s="6" customFormat="1" ht="63" x14ac:dyDescent="0.25">
      <c r="A65" s="7" t="s">
        <v>1871</v>
      </c>
      <c r="B65" s="8">
        <v>7</v>
      </c>
      <c r="C65" s="9" t="s">
        <v>45</v>
      </c>
      <c r="D65" s="10">
        <v>34</v>
      </c>
      <c r="E65" s="47"/>
    </row>
    <row r="66" spans="1:5" s="6" customFormat="1" ht="63" x14ac:dyDescent="0.25">
      <c r="A66" s="7" t="s">
        <v>1871</v>
      </c>
      <c r="B66" s="8">
        <v>7</v>
      </c>
      <c r="C66" s="9" t="s">
        <v>3370</v>
      </c>
      <c r="D66" s="10">
        <v>48</v>
      </c>
      <c r="E66" s="47"/>
    </row>
    <row r="67" spans="1:5" s="6" customFormat="1" ht="63" x14ac:dyDescent="0.25">
      <c r="A67" s="7" t="s">
        <v>1871</v>
      </c>
      <c r="B67" s="8">
        <v>7</v>
      </c>
      <c r="C67" s="9" t="s">
        <v>3368</v>
      </c>
      <c r="D67" s="10">
        <v>43</v>
      </c>
      <c r="E67" s="47"/>
    </row>
    <row r="68" spans="1:5" s="6" customFormat="1" ht="42" x14ac:dyDescent="0.25">
      <c r="A68" s="7" t="s">
        <v>3371</v>
      </c>
      <c r="B68" s="8">
        <v>7</v>
      </c>
      <c r="C68" s="9" t="s">
        <v>45</v>
      </c>
      <c r="D68" s="10">
        <v>143</v>
      </c>
      <c r="E68" s="47"/>
    </row>
    <row r="69" spans="1:5" s="6" customFormat="1" ht="42" x14ac:dyDescent="0.25">
      <c r="A69" s="7" t="s">
        <v>1802</v>
      </c>
      <c r="B69" s="8">
        <v>7</v>
      </c>
      <c r="C69" s="9" t="s">
        <v>45</v>
      </c>
      <c r="D69" s="10">
        <v>118</v>
      </c>
      <c r="E69" s="47"/>
    </row>
    <row r="70" spans="1:5" s="6" customFormat="1" ht="42" x14ac:dyDescent="0.25">
      <c r="A70" s="7" t="s">
        <v>3372</v>
      </c>
      <c r="B70" s="8">
        <v>4</v>
      </c>
      <c r="C70" s="9" t="s">
        <v>3373</v>
      </c>
      <c r="D70" s="10">
        <v>49</v>
      </c>
      <c r="E70" s="47"/>
    </row>
    <row r="71" spans="1:5" s="6" customFormat="1" ht="63" x14ac:dyDescent="0.25">
      <c r="A71" s="7" t="s">
        <v>3374</v>
      </c>
      <c r="B71" s="8">
        <v>4</v>
      </c>
      <c r="C71" s="9" t="s">
        <v>3375</v>
      </c>
      <c r="D71" s="10">
        <v>39</v>
      </c>
      <c r="E71" s="47"/>
    </row>
    <row r="72" spans="1:5" s="6" customFormat="1" ht="84" x14ac:dyDescent="0.25">
      <c r="A72" s="7" t="s">
        <v>3376</v>
      </c>
      <c r="B72" s="8">
        <v>4</v>
      </c>
      <c r="C72" s="9" t="s">
        <v>3377</v>
      </c>
      <c r="D72" s="10">
        <v>48</v>
      </c>
      <c r="E72" s="47"/>
    </row>
    <row r="73" spans="1:5" s="6" customFormat="1" ht="63" x14ac:dyDescent="0.25">
      <c r="A73" s="7" t="s">
        <v>1871</v>
      </c>
      <c r="B73" s="8">
        <v>7</v>
      </c>
      <c r="C73" s="9" t="s">
        <v>45</v>
      </c>
      <c r="D73" s="10">
        <v>19</v>
      </c>
      <c r="E73" s="47"/>
    </row>
    <row r="74" spans="1:5" s="6" customFormat="1" ht="42" x14ac:dyDescent="0.25">
      <c r="A74" s="7" t="s">
        <v>1804</v>
      </c>
      <c r="B74" s="8">
        <v>4</v>
      </c>
      <c r="C74" s="9" t="s">
        <v>3378</v>
      </c>
      <c r="D74" s="10">
        <v>65</v>
      </c>
      <c r="E74" s="47"/>
    </row>
    <row r="75" spans="1:5" s="6" customFormat="1" ht="42" x14ac:dyDescent="0.25">
      <c r="A75" s="7" t="s">
        <v>3379</v>
      </c>
      <c r="B75" s="8">
        <v>4</v>
      </c>
      <c r="C75" s="9" t="s">
        <v>3380</v>
      </c>
      <c r="D75" s="10">
        <v>14</v>
      </c>
      <c r="E75" s="47"/>
    </row>
    <row r="76" spans="1:5" s="6" customFormat="1" ht="42" x14ac:dyDescent="0.25">
      <c r="A76" s="7" t="s">
        <v>3381</v>
      </c>
      <c r="B76" s="8">
        <v>4</v>
      </c>
      <c r="C76" s="9" t="s">
        <v>180</v>
      </c>
      <c r="D76" s="10">
        <v>72</v>
      </c>
      <c r="E76" s="47"/>
    </row>
    <row r="77" spans="1:5" s="6" customFormat="1" ht="63" x14ac:dyDescent="0.25">
      <c r="A77" s="7" t="s">
        <v>1950</v>
      </c>
      <c r="B77" s="8">
        <v>4</v>
      </c>
      <c r="C77" s="9" t="s">
        <v>3382</v>
      </c>
      <c r="D77" s="10">
        <v>48</v>
      </c>
      <c r="E77" s="47"/>
    </row>
    <row r="78" spans="1:5" s="6" customFormat="1" ht="42" x14ac:dyDescent="0.25">
      <c r="A78" s="7" t="s">
        <v>3383</v>
      </c>
      <c r="B78" s="8">
        <v>4</v>
      </c>
      <c r="C78" s="9" t="s">
        <v>3384</v>
      </c>
      <c r="D78" s="10">
        <v>49</v>
      </c>
      <c r="E78" s="47"/>
    </row>
    <row r="79" spans="1:5" s="6" customFormat="1" ht="42" x14ac:dyDescent="0.25">
      <c r="A79" s="7" t="s">
        <v>3385</v>
      </c>
      <c r="B79" s="8">
        <v>4</v>
      </c>
      <c r="C79" s="9" t="s">
        <v>3386</v>
      </c>
      <c r="D79" s="10">
        <v>38</v>
      </c>
      <c r="E79" s="47"/>
    </row>
    <row r="80" spans="1:5" s="6" customFormat="1" ht="42" x14ac:dyDescent="0.25">
      <c r="A80" s="7" t="s">
        <v>3385</v>
      </c>
      <c r="B80" s="8">
        <v>4</v>
      </c>
      <c r="C80" s="9" t="s">
        <v>3386</v>
      </c>
      <c r="D80" s="10">
        <v>17</v>
      </c>
      <c r="E80" s="47"/>
    </row>
    <row r="81" spans="1:5" s="6" customFormat="1" ht="63" x14ac:dyDescent="0.25">
      <c r="A81" s="7" t="s">
        <v>3387</v>
      </c>
      <c r="B81" s="8">
        <v>4</v>
      </c>
      <c r="C81" s="9" t="s">
        <v>3388</v>
      </c>
      <c r="D81" s="10">
        <v>39</v>
      </c>
      <c r="E81" s="47"/>
    </row>
    <row r="82" spans="1:5" s="6" customFormat="1" ht="63" x14ac:dyDescent="0.25">
      <c r="A82" s="7" t="s">
        <v>3389</v>
      </c>
      <c r="B82" s="8">
        <v>4</v>
      </c>
      <c r="C82" s="9" t="s">
        <v>3390</v>
      </c>
      <c r="D82" s="10">
        <v>45</v>
      </c>
      <c r="E82" s="47"/>
    </row>
    <row r="83" spans="1:5" s="6" customFormat="1" ht="105" x14ac:dyDescent="0.25">
      <c r="A83" s="7" t="s">
        <v>2228</v>
      </c>
      <c r="B83" s="8">
        <v>4</v>
      </c>
      <c r="C83" s="9" t="s">
        <v>3391</v>
      </c>
      <c r="D83" s="10">
        <v>71</v>
      </c>
      <c r="E83" s="47"/>
    </row>
    <row r="84" spans="1:5" s="6" customFormat="1" ht="42" x14ac:dyDescent="0.25">
      <c r="A84" s="7" t="s">
        <v>3392</v>
      </c>
      <c r="B84" s="8">
        <v>4</v>
      </c>
      <c r="C84" s="9" t="s">
        <v>148</v>
      </c>
      <c r="D84" s="10">
        <v>39</v>
      </c>
      <c r="E84" s="47"/>
    </row>
    <row r="85" spans="1:5" s="6" customFormat="1" ht="105" x14ac:dyDescent="0.25">
      <c r="A85" s="7" t="s">
        <v>2391</v>
      </c>
      <c r="B85" s="8">
        <v>4</v>
      </c>
      <c r="C85" s="9" t="s">
        <v>3393</v>
      </c>
      <c r="D85" s="10">
        <v>64</v>
      </c>
      <c r="E85" s="47"/>
    </row>
    <row r="86" spans="1:5" s="6" customFormat="1" ht="63" x14ac:dyDescent="0.25">
      <c r="A86" s="7" t="s">
        <v>2322</v>
      </c>
      <c r="B86" s="8">
        <v>4</v>
      </c>
      <c r="C86" s="9" t="s">
        <v>3394</v>
      </c>
      <c r="D86" s="10">
        <v>20</v>
      </c>
      <c r="E86" s="47"/>
    </row>
    <row r="87" spans="1:5" s="6" customFormat="1" ht="42" x14ac:dyDescent="0.25">
      <c r="A87" s="7" t="s">
        <v>3395</v>
      </c>
      <c r="B87" s="8">
        <v>4</v>
      </c>
      <c r="C87" s="9" t="s">
        <v>3396</v>
      </c>
      <c r="D87" s="10">
        <v>47</v>
      </c>
      <c r="E87" s="47"/>
    </row>
    <row r="88" spans="1:5" s="6" customFormat="1" ht="63" x14ac:dyDescent="0.25">
      <c r="A88" s="7" t="s">
        <v>2450</v>
      </c>
      <c r="B88" s="8">
        <v>7</v>
      </c>
      <c r="C88" s="9" t="s">
        <v>45</v>
      </c>
      <c r="D88" s="10">
        <v>56</v>
      </c>
      <c r="E88" s="47"/>
    </row>
    <row r="89" spans="1:5" s="6" customFormat="1" ht="105" x14ac:dyDescent="0.25">
      <c r="A89" s="7" t="s">
        <v>2506</v>
      </c>
      <c r="B89" s="8">
        <v>7</v>
      </c>
      <c r="C89" s="9" t="s">
        <v>45</v>
      </c>
      <c r="D89" s="10">
        <v>44</v>
      </c>
      <c r="E89" s="47"/>
    </row>
    <row r="90" spans="1:5" s="6" customFormat="1" ht="63" x14ac:dyDescent="0.25">
      <c r="A90" s="7" t="s">
        <v>2472</v>
      </c>
      <c r="B90" s="8">
        <v>4</v>
      </c>
      <c r="C90" s="9" t="s">
        <v>3397</v>
      </c>
      <c r="D90" s="10">
        <v>45</v>
      </c>
      <c r="E90" s="48"/>
    </row>
    <row r="91" spans="1:5" s="6" customFormat="1" ht="42" x14ac:dyDescent="0.25">
      <c r="A91" s="7" t="s">
        <v>2525</v>
      </c>
      <c r="B91" s="8">
        <v>7</v>
      </c>
      <c r="C91" s="9" t="s">
        <v>3398</v>
      </c>
      <c r="D91" s="10">
        <v>19</v>
      </c>
      <c r="E91" s="47"/>
    </row>
    <row r="92" spans="1:5" s="6" customFormat="1" ht="63" x14ac:dyDescent="0.25">
      <c r="A92" s="7" t="s">
        <v>2525</v>
      </c>
      <c r="B92" s="8">
        <v>4</v>
      </c>
      <c r="C92" s="9" t="s">
        <v>3399</v>
      </c>
      <c r="D92" s="10">
        <v>39</v>
      </c>
      <c r="E92" s="47"/>
    </row>
    <row r="93" spans="1:5" s="6" customFormat="1" ht="63" x14ac:dyDescent="0.25">
      <c r="A93" s="7" t="s">
        <v>2525</v>
      </c>
      <c r="B93" s="8">
        <v>4</v>
      </c>
      <c r="C93" s="9" t="s">
        <v>3400</v>
      </c>
      <c r="D93" s="10">
        <v>26</v>
      </c>
      <c r="E93" s="47"/>
    </row>
    <row r="94" spans="1:5" s="6" customFormat="1" ht="84" x14ac:dyDescent="0.25">
      <c r="A94" s="7" t="s">
        <v>2525</v>
      </c>
      <c r="B94" s="8">
        <v>4</v>
      </c>
      <c r="C94" s="9" t="s">
        <v>3401</v>
      </c>
      <c r="D94" s="10">
        <v>22</v>
      </c>
      <c r="E94" s="47"/>
    </row>
    <row r="95" spans="1:5" s="6" customFormat="1" ht="21" x14ac:dyDescent="0.25">
      <c r="A95" s="7" t="s">
        <v>2525</v>
      </c>
      <c r="B95" s="8">
        <v>3</v>
      </c>
      <c r="C95" s="9" t="s">
        <v>3402</v>
      </c>
      <c r="D95" s="10">
        <v>2</v>
      </c>
      <c r="E95" s="47"/>
    </row>
    <row r="96" spans="1:5" s="6" customFormat="1" ht="42" x14ac:dyDescent="0.25">
      <c r="A96" s="7" t="s">
        <v>2525</v>
      </c>
      <c r="B96" s="8">
        <v>4</v>
      </c>
      <c r="C96" s="9" t="s">
        <v>3403</v>
      </c>
      <c r="D96" s="10">
        <v>43</v>
      </c>
      <c r="E96" s="47"/>
    </row>
    <row r="97" spans="1:5" s="6" customFormat="1" ht="42" x14ac:dyDescent="0.25">
      <c r="A97" s="7" t="s">
        <v>2525</v>
      </c>
      <c r="B97" s="8">
        <v>4</v>
      </c>
      <c r="C97" s="9" t="s">
        <v>3404</v>
      </c>
      <c r="D97" s="10">
        <v>39</v>
      </c>
      <c r="E97" s="47"/>
    </row>
    <row r="98" spans="1:5" s="6" customFormat="1" ht="21" x14ac:dyDescent="0.25">
      <c r="A98" s="7" t="s">
        <v>2525</v>
      </c>
      <c r="B98" s="8">
        <v>4</v>
      </c>
      <c r="C98" s="9" t="s">
        <v>226</v>
      </c>
      <c r="D98" s="10">
        <v>81</v>
      </c>
      <c r="E98" s="47"/>
    </row>
    <row r="99" spans="1:5" s="6" customFormat="1" ht="42" x14ac:dyDescent="0.25">
      <c r="A99" s="7" t="s">
        <v>2525</v>
      </c>
      <c r="B99" s="8">
        <v>4</v>
      </c>
      <c r="C99" s="9" t="s">
        <v>3405</v>
      </c>
      <c r="D99" s="10">
        <v>53</v>
      </c>
      <c r="E99" s="47"/>
    </row>
    <row r="100" spans="1:5" s="6" customFormat="1" ht="21" x14ac:dyDescent="0.25">
      <c r="A100" s="7" t="s">
        <v>2525</v>
      </c>
      <c r="B100" s="8">
        <v>3</v>
      </c>
      <c r="C100" s="9" t="s">
        <v>3406</v>
      </c>
      <c r="D100" s="10">
        <v>16</v>
      </c>
      <c r="E100" s="47"/>
    </row>
    <row r="101" spans="1:5" s="6" customFormat="1" ht="42" x14ac:dyDescent="0.25">
      <c r="A101" s="7" t="s">
        <v>2525</v>
      </c>
      <c r="B101" s="8">
        <v>4</v>
      </c>
      <c r="C101" s="9" t="s">
        <v>3407</v>
      </c>
      <c r="D101" s="10">
        <v>16</v>
      </c>
      <c r="E101" s="47"/>
    </row>
    <row r="102" spans="1:5" s="6" customFormat="1" ht="42" x14ac:dyDescent="0.25">
      <c r="A102" s="7" t="s">
        <v>2525</v>
      </c>
      <c r="B102" s="8" t="s">
        <v>11</v>
      </c>
      <c r="C102" s="9" t="s">
        <v>3408</v>
      </c>
      <c r="D102" s="10">
        <v>23</v>
      </c>
      <c r="E102" s="47"/>
    </row>
    <row r="103" spans="1:5" s="6" customFormat="1" ht="42" x14ac:dyDescent="0.25">
      <c r="A103" s="7" t="s">
        <v>2525</v>
      </c>
      <c r="B103" s="8" t="s">
        <v>76</v>
      </c>
      <c r="C103" s="9" t="s">
        <v>3409</v>
      </c>
      <c r="D103" s="10">
        <v>26</v>
      </c>
      <c r="E103" s="47"/>
    </row>
    <row r="104" spans="1:5" s="6" customFormat="1" ht="42" x14ac:dyDescent="0.25">
      <c r="A104" s="7" t="s">
        <v>2525</v>
      </c>
      <c r="B104" s="8">
        <v>4</v>
      </c>
      <c r="C104" s="9" t="s">
        <v>3410</v>
      </c>
      <c r="D104" s="10">
        <v>12</v>
      </c>
      <c r="E104" s="47"/>
    </row>
    <row r="105" spans="1:5" s="6" customFormat="1" ht="21" x14ac:dyDescent="0.25">
      <c r="A105" s="7" t="s">
        <v>2525</v>
      </c>
      <c r="B105" s="8">
        <v>4</v>
      </c>
      <c r="C105" s="9" t="s">
        <v>3411</v>
      </c>
      <c r="D105" s="10">
        <v>22</v>
      </c>
      <c r="E105" s="47"/>
    </row>
    <row r="106" spans="1:5" s="6" customFormat="1" ht="21" x14ac:dyDescent="0.25">
      <c r="A106" s="7" t="s">
        <v>2525</v>
      </c>
      <c r="B106" s="8">
        <v>4</v>
      </c>
      <c r="C106" s="9" t="s">
        <v>3412</v>
      </c>
      <c r="D106" s="10">
        <v>20</v>
      </c>
      <c r="E106" s="47"/>
    </row>
    <row r="107" spans="1:5" s="6" customFormat="1" ht="42" x14ac:dyDescent="0.25">
      <c r="A107" s="7" t="s">
        <v>2525</v>
      </c>
      <c r="B107" s="8" t="s">
        <v>76</v>
      </c>
      <c r="C107" s="9" t="s">
        <v>3413</v>
      </c>
      <c r="D107" s="10">
        <v>16</v>
      </c>
      <c r="E107" s="47"/>
    </row>
    <row r="108" spans="1:5" s="6" customFormat="1" ht="63" x14ac:dyDescent="0.25">
      <c r="A108" s="7" t="s">
        <v>2525</v>
      </c>
      <c r="B108" s="8" t="s">
        <v>11</v>
      </c>
      <c r="C108" s="9" t="s">
        <v>3414</v>
      </c>
      <c r="D108" s="10">
        <v>27</v>
      </c>
      <c r="E108" s="47"/>
    </row>
    <row r="109" spans="1:5" s="6" customFormat="1" ht="21" x14ac:dyDescent="0.25">
      <c r="A109" s="7" t="s">
        <v>2525</v>
      </c>
      <c r="B109" s="8">
        <v>4</v>
      </c>
      <c r="C109" s="9" t="s">
        <v>3415</v>
      </c>
      <c r="D109" s="10">
        <v>33</v>
      </c>
      <c r="E109" s="47"/>
    </row>
    <row r="110" spans="1:5" s="6" customFormat="1" ht="21" x14ac:dyDescent="0.25">
      <c r="A110" s="7" t="s">
        <v>2525</v>
      </c>
      <c r="B110" s="8">
        <v>3</v>
      </c>
      <c r="C110" s="9" t="s">
        <v>3416</v>
      </c>
      <c r="D110" s="10">
        <v>46</v>
      </c>
      <c r="E110" s="47"/>
    </row>
    <row r="111" spans="1:5" s="6" customFormat="1" ht="21" x14ac:dyDescent="0.25">
      <c r="A111" s="7" t="s">
        <v>2525</v>
      </c>
      <c r="B111" s="8" t="s">
        <v>76</v>
      </c>
      <c r="C111" s="9" t="s">
        <v>3417</v>
      </c>
      <c r="D111" s="10">
        <v>54</v>
      </c>
      <c r="E111" s="47"/>
    </row>
    <row r="112" spans="1:5" s="6" customFormat="1" ht="21" x14ac:dyDescent="0.25">
      <c r="A112" s="7" t="s">
        <v>2582</v>
      </c>
      <c r="B112" s="8">
        <v>3</v>
      </c>
      <c r="C112" s="9" t="s">
        <v>407</v>
      </c>
      <c r="D112" s="10">
        <v>43</v>
      </c>
      <c r="E112" s="47"/>
    </row>
    <row r="113" spans="1:5" s="6" customFormat="1" ht="21" x14ac:dyDescent="0.25">
      <c r="A113" s="7" t="s">
        <v>2582</v>
      </c>
      <c r="B113" s="8">
        <v>3</v>
      </c>
      <c r="C113" s="9" t="s">
        <v>407</v>
      </c>
      <c r="D113" s="10">
        <v>99</v>
      </c>
      <c r="E113" s="47"/>
    </row>
    <row r="114" spans="1:5" s="6" customFormat="1" ht="42" x14ac:dyDescent="0.25">
      <c r="A114" s="7" t="s">
        <v>2577</v>
      </c>
      <c r="B114" s="8">
        <v>4</v>
      </c>
      <c r="C114" s="9" t="s">
        <v>3418</v>
      </c>
      <c r="D114" s="10">
        <v>13</v>
      </c>
      <c r="E114" s="47"/>
    </row>
    <row r="115" spans="1:5" s="6" customFormat="1" ht="42" x14ac:dyDescent="0.25">
      <c r="A115" s="7" t="s">
        <v>2577</v>
      </c>
      <c r="B115" s="8">
        <v>4</v>
      </c>
      <c r="C115" s="9" t="s">
        <v>3419</v>
      </c>
      <c r="D115" s="10">
        <v>10</v>
      </c>
      <c r="E115" s="47"/>
    </row>
    <row r="116" spans="1:5" s="6" customFormat="1" ht="42" x14ac:dyDescent="0.25">
      <c r="A116" s="7" t="s">
        <v>2577</v>
      </c>
      <c r="B116" s="8">
        <v>4</v>
      </c>
      <c r="C116" s="9" t="s">
        <v>3420</v>
      </c>
      <c r="D116" s="10">
        <v>22</v>
      </c>
      <c r="E116" s="47"/>
    </row>
    <row r="117" spans="1:5" s="6" customFormat="1" ht="42" x14ac:dyDescent="0.25">
      <c r="A117" s="7" t="s">
        <v>2577</v>
      </c>
      <c r="B117" s="8">
        <v>4</v>
      </c>
      <c r="C117" s="9" t="s">
        <v>3420</v>
      </c>
      <c r="D117" s="10">
        <v>22</v>
      </c>
      <c r="E117" s="47"/>
    </row>
    <row r="118" spans="1:5" s="6" customFormat="1" ht="42" x14ac:dyDescent="0.25">
      <c r="A118" s="7" t="s">
        <v>2577</v>
      </c>
      <c r="B118" s="8">
        <v>4</v>
      </c>
      <c r="C118" s="9" t="s">
        <v>3420</v>
      </c>
      <c r="D118" s="10">
        <v>23</v>
      </c>
      <c r="E118" s="47"/>
    </row>
    <row r="119" spans="1:5" s="6" customFormat="1" ht="42" x14ac:dyDescent="0.25">
      <c r="A119" s="7" t="s">
        <v>2577</v>
      </c>
      <c r="B119" s="8" t="s">
        <v>76</v>
      </c>
      <c r="C119" s="9" t="s">
        <v>3421</v>
      </c>
      <c r="D119" s="10">
        <v>23</v>
      </c>
      <c r="E119" s="47"/>
    </row>
    <row r="120" spans="1:5" s="6" customFormat="1" ht="42" x14ac:dyDescent="0.25">
      <c r="A120" s="7" t="s">
        <v>2616</v>
      </c>
      <c r="B120" s="8">
        <v>4</v>
      </c>
      <c r="C120" s="9" t="s">
        <v>3422</v>
      </c>
      <c r="D120" s="10">
        <v>67</v>
      </c>
      <c r="E120" s="47"/>
    </row>
    <row r="121" spans="1:5" s="6" customFormat="1" ht="42" x14ac:dyDescent="0.25">
      <c r="A121" s="7" t="s">
        <v>2616</v>
      </c>
      <c r="B121" s="8">
        <v>4</v>
      </c>
      <c r="C121" s="9" t="s">
        <v>3422</v>
      </c>
      <c r="D121" s="10">
        <v>60</v>
      </c>
      <c r="E121" s="47"/>
    </row>
    <row r="122" spans="1:5" s="6" customFormat="1" ht="42" x14ac:dyDescent="0.25">
      <c r="A122" s="7" t="s">
        <v>2616</v>
      </c>
      <c r="B122" s="8">
        <v>4</v>
      </c>
      <c r="C122" s="9" t="s">
        <v>3404</v>
      </c>
      <c r="D122" s="10">
        <v>79</v>
      </c>
      <c r="E122" s="47"/>
    </row>
    <row r="123" spans="1:5" s="6" customFormat="1" ht="42" x14ac:dyDescent="0.25">
      <c r="A123" s="7" t="s">
        <v>2616</v>
      </c>
      <c r="B123" s="8">
        <v>3</v>
      </c>
      <c r="C123" s="9" t="s">
        <v>3423</v>
      </c>
      <c r="D123" s="10">
        <v>42</v>
      </c>
      <c r="E123" s="47"/>
    </row>
    <row r="124" spans="1:5" s="6" customFormat="1" ht="42" x14ac:dyDescent="0.25">
      <c r="A124" s="7" t="s">
        <v>2616</v>
      </c>
      <c r="B124" s="8">
        <v>4</v>
      </c>
      <c r="C124" s="9" t="s">
        <v>3424</v>
      </c>
      <c r="D124" s="10">
        <v>70</v>
      </c>
      <c r="E124" s="47"/>
    </row>
    <row r="125" spans="1:5" s="6" customFormat="1" ht="42" x14ac:dyDescent="0.25">
      <c r="A125" s="7" t="s">
        <v>2616</v>
      </c>
      <c r="B125" s="8">
        <v>4</v>
      </c>
      <c r="C125" s="9" t="s">
        <v>3425</v>
      </c>
      <c r="D125" s="10">
        <v>40</v>
      </c>
      <c r="E125" s="47"/>
    </row>
    <row r="126" spans="1:5" s="6" customFormat="1" ht="42" x14ac:dyDescent="0.25">
      <c r="A126" s="7" t="s">
        <v>2616</v>
      </c>
      <c r="B126" s="8">
        <v>4</v>
      </c>
      <c r="C126" s="9" t="s">
        <v>3426</v>
      </c>
      <c r="D126" s="10">
        <v>4</v>
      </c>
      <c r="E126" s="47"/>
    </row>
    <row r="127" spans="1:5" s="6" customFormat="1" ht="42" x14ac:dyDescent="0.25">
      <c r="A127" s="7" t="s">
        <v>2616</v>
      </c>
      <c r="B127" s="8">
        <v>4</v>
      </c>
      <c r="C127" s="9" t="s">
        <v>3426</v>
      </c>
      <c r="D127" s="10">
        <v>10</v>
      </c>
      <c r="E127" s="47"/>
    </row>
    <row r="128" spans="1:5" s="6" customFormat="1" ht="42" x14ac:dyDescent="0.25">
      <c r="A128" s="7" t="s">
        <v>2616</v>
      </c>
      <c r="B128" s="8" t="s">
        <v>76</v>
      </c>
      <c r="C128" s="9" t="s">
        <v>3427</v>
      </c>
      <c r="D128" s="10">
        <v>51</v>
      </c>
      <c r="E128" s="47"/>
    </row>
    <row r="129" spans="1:5" s="6" customFormat="1" ht="21" x14ac:dyDescent="0.25">
      <c r="A129" s="7" t="s">
        <v>2664</v>
      </c>
      <c r="B129" s="8">
        <v>7</v>
      </c>
      <c r="C129" s="9" t="s">
        <v>3428</v>
      </c>
      <c r="D129" s="10">
        <v>123</v>
      </c>
      <c r="E129" s="47"/>
    </row>
    <row r="130" spans="1:5" s="6" customFormat="1" ht="42" x14ac:dyDescent="0.25">
      <c r="A130" s="7" t="s">
        <v>2664</v>
      </c>
      <c r="B130" s="8">
        <v>3</v>
      </c>
      <c r="C130" s="9" t="s">
        <v>3429</v>
      </c>
      <c r="D130" s="10">
        <v>55</v>
      </c>
      <c r="E130" s="47"/>
    </row>
    <row r="131" spans="1:5" s="6" customFormat="1" ht="42" x14ac:dyDescent="0.25">
      <c r="A131" s="7" t="s">
        <v>2664</v>
      </c>
      <c r="B131" s="8">
        <v>3</v>
      </c>
      <c r="C131" s="9" t="s">
        <v>3430</v>
      </c>
      <c r="D131" s="10">
        <v>65</v>
      </c>
      <c r="E131" s="47"/>
    </row>
    <row r="132" spans="1:5" s="6" customFormat="1" ht="42" x14ac:dyDescent="0.25">
      <c r="A132" s="7" t="s">
        <v>2664</v>
      </c>
      <c r="B132" s="8">
        <v>3</v>
      </c>
      <c r="C132" s="9" t="s">
        <v>3431</v>
      </c>
      <c r="D132" s="10">
        <v>56</v>
      </c>
      <c r="E132" s="47"/>
    </row>
    <row r="133" spans="1:5" s="6" customFormat="1" ht="21" x14ac:dyDescent="0.25">
      <c r="A133" s="7" t="s">
        <v>2664</v>
      </c>
      <c r="B133" s="8">
        <v>3</v>
      </c>
      <c r="C133" s="9" t="s">
        <v>3432</v>
      </c>
      <c r="D133" s="10">
        <v>35</v>
      </c>
      <c r="E133" s="47"/>
    </row>
    <row r="134" spans="1:5" s="6" customFormat="1" ht="42" x14ac:dyDescent="0.25">
      <c r="A134" s="7" t="s">
        <v>2664</v>
      </c>
      <c r="B134" s="8">
        <v>3</v>
      </c>
      <c r="C134" s="9" t="s">
        <v>3433</v>
      </c>
      <c r="D134" s="10">
        <v>33</v>
      </c>
      <c r="E134" s="47"/>
    </row>
    <row r="135" spans="1:5" s="6" customFormat="1" ht="42" x14ac:dyDescent="0.25">
      <c r="A135" s="7" t="s">
        <v>2664</v>
      </c>
      <c r="B135" s="8">
        <v>3</v>
      </c>
      <c r="C135" s="9" t="s">
        <v>3434</v>
      </c>
      <c r="D135" s="10">
        <v>59</v>
      </c>
      <c r="E135" s="47"/>
    </row>
    <row r="136" spans="1:5" s="6" customFormat="1" ht="42" x14ac:dyDescent="0.25">
      <c r="A136" s="7" t="s">
        <v>2664</v>
      </c>
      <c r="B136" s="8">
        <v>3</v>
      </c>
      <c r="C136" s="9" t="s">
        <v>3435</v>
      </c>
      <c r="D136" s="10">
        <v>64</v>
      </c>
      <c r="E136" s="47"/>
    </row>
    <row r="137" spans="1:5" s="6" customFormat="1" ht="42" x14ac:dyDescent="0.25">
      <c r="A137" s="7" t="s">
        <v>2664</v>
      </c>
      <c r="B137" s="8">
        <v>3</v>
      </c>
      <c r="C137" s="9" t="s">
        <v>3436</v>
      </c>
      <c r="D137" s="10">
        <v>42</v>
      </c>
      <c r="E137" s="47"/>
    </row>
    <row r="138" spans="1:5" s="6" customFormat="1" ht="42" x14ac:dyDescent="0.25">
      <c r="A138" s="7" t="s">
        <v>2664</v>
      </c>
      <c r="B138" s="8">
        <v>3</v>
      </c>
      <c r="C138" s="9" t="s">
        <v>3437</v>
      </c>
      <c r="D138" s="10">
        <v>54</v>
      </c>
      <c r="E138" s="47"/>
    </row>
    <row r="139" spans="1:5" s="6" customFormat="1" ht="42" x14ac:dyDescent="0.25">
      <c r="A139" s="7" t="s">
        <v>2664</v>
      </c>
      <c r="B139" s="8">
        <v>3</v>
      </c>
      <c r="C139" s="9" t="s">
        <v>3438</v>
      </c>
      <c r="D139" s="10">
        <v>59</v>
      </c>
      <c r="E139" s="47"/>
    </row>
    <row r="140" spans="1:5" s="6" customFormat="1" ht="42" x14ac:dyDescent="0.25">
      <c r="A140" s="7" t="s">
        <v>2664</v>
      </c>
      <c r="B140" s="8">
        <v>3</v>
      </c>
      <c r="C140" s="9" t="s">
        <v>3439</v>
      </c>
      <c r="D140" s="10">
        <v>52</v>
      </c>
      <c r="E140" s="47"/>
    </row>
    <row r="141" spans="1:5" s="6" customFormat="1" ht="42" x14ac:dyDescent="0.25">
      <c r="A141" s="7" t="s">
        <v>2664</v>
      </c>
      <c r="B141" s="8">
        <v>3</v>
      </c>
      <c r="C141" s="9" t="s">
        <v>3440</v>
      </c>
      <c r="D141" s="10">
        <v>58</v>
      </c>
      <c r="E141" s="47"/>
    </row>
    <row r="142" spans="1:5" s="6" customFormat="1" ht="42" x14ac:dyDescent="0.25">
      <c r="A142" s="7" t="s">
        <v>2664</v>
      </c>
      <c r="B142" s="8">
        <v>3</v>
      </c>
      <c r="C142" s="9" t="s">
        <v>3441</v>
      </c>
      <c r="D142" s="10">
        <v>75</v>
      </c>
      <c r="E142" s="47"/>
    </row>
    <row r="143" spans="1:5" s="6" customFormat="1" ht="21" x14ac:dyDescent="0.25">
      <c r="A143" s="7" t="s">
        <v>2664</v>
      </c>
      <c r="B143" s="8">
        <v>3</v>
      </c>
      <c r="C143" s="9" t="s">
        <v>3442</v>
      </c>
      <c r="D143" s="10">
        <v>32</v>
      </c>
      <c r="E143" s="47"/>
    </row>
    <row r="144" spans="1:5" s="6" customFormat="1" ht="42" x14ac:dyDescent="0.25">
      <c r="A144" s="7" t="s">
        <v>2664</v>
      </c>
      <c r="B144" s="8">
        <v>3</v>
      </c>
      <c r="C144" s="9" t="s">
        <v>3443</v>
      </c>
      <c r="D144" s="10">
        <v>66</v>
      </c>
      <c r="E144" s="47"/>
    </row>
    <row r="145" spans="1:5" s="6" customFormat="1" ht="42" x14ac:dyDescent="0.25">
      <c r="A145" s="7" t="s">
        <v>2664</v>
      </c>
      <c r="B145" s="8">
        <v>3</v>
      </c>
      <c r="C145" s="9" t="s">
        <v>3444</v>
      </c>
      <c r="D145" s="10">
        <v>56</v>
      </c>
      <c r="E145" s="47"/>
    </row>
    <row r="146" spans="1:5" s="6" customFormat="1" ht="42" x14ac:dyDescent="0.25">
      <c r="A146" s="7" t="s">
        <v>2664</v>
      </c>
      <c r="B146" s="8">
        <v>3</v>
      </c>
      <c r="C146" s="9" t="s">
        <v>3445</v>
      </c>
      <c r="D146" s="10">
        <v>107</v>
      </c>
      <c r="E146" s="47"/>
    </row>
    <row r="147" spans="1:5" s="6" customFormat="1" ht="63" x14ac:dyDescent="0.25">
      <c r="A147" s="7" t="s">
        <v>2664</v>
      </c>
      <c r="B147" s="8">
        <v>3</v>
      </c>
      <c r="C147" s="9" t="s">
        <v>3446</v>
      </c>
      <c r="D147" s="10">
        <v>43</v>
      </c>
      <c r="E147" s="47"/>
    </row>
    <row r="148" spans="1:5" s="6" customFormat="1" ht="63" x14ac:dyDescent="0.25">
      <c r="A148" s="7" t="s">
        <v>2664</v>
      </c>
      <c r="B148" s="8">
        <v>3</v>
      </c>
      <c r="C148" s="9" t="s">
        <v>3447</v>
      </c>
      <c r="D148" s="10">
        <v>72</v>
      </c>
      <c r="E148" s="47"/>
    </row>
    <row r="149" spans="1:5" s="6" customFormat="1" ht="42" x14ac:dyDescent="0.25">
      <c r="A149" s="7" t="s">
        <v>2664</v>
      </c>
      <c r="B149" s="8">
        <v>3</v>
      </c>
      <c r="C149" s="9" t="s">
        <v>3448</v>
      </c>
      <c r="D149" s="10">
        <v>37</v>
      </c>
      <c r="E149" s="47"/>
    </row>
    <row r="150" spans="1:5" s="6" customFormat="1" ht="21" x14ac:dyDescent="0.25">
      <c r="A150" s="7" t="s">
        <v>2664</v>
      </c>
      <c r="B150" s="8">
        <v>3</v>
      </c>
      <c r="C150" s="9" t="s">
        <v>3449</v>
      </c>
      <c r="D150" s="10">
        <v>51</v>
      </c>
      <c r="E150" s="47"/>
    </row>
    <row r="151" spans="1:5" s="6" customFormat="1" ht="42" x14ac:dyDescent="0.25">
      <c r="A151" s="7" t="s">
        <v>2664</v>
      </c>
      <c r="B151" s="8">
        <v>3</v>
      </c>
      <c r="C151" s="9" t="s">
        <v>3450</v>
      </c>
      <c r="D151" s="10">
        <v>53</v>
      </c>
      <c r="E151" s="47"/>
    </row>
    <row r="152" spans="1:5" s="6" customFormat="1" ht="21" x14ac:dyDescent="0.25">
      <c r="A152" s="7" t="s">
        <v>2664</v>
      </c>
      <c r="B152" s="8">
        <v>3</v>
      </c>
      <c r="C152" s="9" t="s">
        <v>3451</v>
      </c>
      <c r="D152" s="10">
        <v>35</v>
      </c>
      <c r="E152" s="47"/>
    </row>
    <row r="153" spans="1:5" s="6" customFormat="1" ht="21" x14ac:dyDescent="0.25">
      <c r="A153" s="7" t="s">
        <v>2664</v>
      </c>
      <c r="B153" s="8">
        <v>3</v>
      </c>
      <c r="C153" s="9" t="s">
        <v>3449</v>
      </c>
      <c r="D153" s="10">
        <v>44</v>
      </c>
      <c r="E153" s="47"/>
    </row>
    <row r="154" spans="1:5" s="6" customFormat="1" ht="21" x14ac:dyDescent="0.25">
      <c r="A154" s="7" t="s">
        <v>2519</v>
      </c>
      <c r="B154" s="8">
        <v>4</v>
      </c>
      <c r="C154" s="9" t="s">
        <v>444</v>
      </c>
      <c r="D154" s="10">
        <v>17</v>
      </c>
      <c r="E154" s="47"/>
    </row>
    <row r="155" spans="1:5" s="6" customFormat="1" ht="21" x14ac:dyDescent="0.25">
      <c r="A155" s="7" t="s">
        <v>2519</v>
      </c>
      <c r="B155" s="8">
        <v>4</v>
      </c>
      <c r="C155" s="9" t="s">
        <v>444</v>
      </c>
      <c r="D155" s="10">
        <v>20</v>
      </c>
      <c r="E155" s="47"/>
    </row>
    <row r="156" spans="1:5" s="6" customFormat="1" ht="42" x14ac:dyDescent="0.25">
      <c r="A156" s="7" t="s">
        <v>2718</v>
      </c>
      <c r="B156" s="8">
        <v>4</v>
      </c>
      <c r="C156" s="9" t="s">
        <v>444</v>
      </c>
      <c r="D156" s="10">
        <v>53</v>
      </c>
      <c r="E156" s="47"/>
    </row>
    <row r="157" spans="1:5" s="6" customFormat="1" ht="42" x14ac:dyDescent="0.25">
      <c r="A157" s="7" t="s">
        <v>2718</v>
      </c>
      <c r="B157" s="8">
        <v>4</v>
      </c>
      <c r="C157" s="9" t="s">
        <v>444</v>
      </c>
      <c r="D157" s="10">
        <v>52</v>
      </c>
      <c r="E157" s="47"/>
    </row>
    <row r="158" spans="1:5" s="6" customFormat="1" ht="21" x14ac:dyDescent="0.25">
      <c r="A158" s="7" t="s">
        <v>2722</v>
      </c>
      <c r="B158" s="8">
        <v>3</v>
      </c>
      <c r="C158" s="9" t="s">
        <v>407</v>
      </c>
      <c r="D158" s="10">
        <v>541</v>
      </c>
      <c r="E158" s="47"/>
    </row>
    <row r="159" spans="1:5" s="6" customFormat="1" ht="21" x14ac:dyDescent="0.25">
      <c r="A159" s="7" t="s">
        <v>2722</v>
      </c>
      <c r="B159" s="8">
        <v>4</v>
      </c>
      <c r="C159" s="9" t="s">
        <v>444</v>
      </c>
      <c r="D159" s="10">
        <v>1037</v>
      </c>
      <c r="E159" s="47"/>
    </row>
    <row r="160" spans="1:5" s="6" customFormat="1" ht="21" x14ac:dyDescent="0.25">
      <c r="A160" s="7" t="s">
        <v>2722</v>
      </c>
      <c r="B160" s="8">
        <v>7</v>
      </c>
      <c r="C160" s="9" t="s">
        <v>280</v>
      </c>
      <c r="D160" s="10">
        <v>68</v>
      </c>
      <c r="E160" s="47"/>
    </row>
    <row r="161" spans="1:5" s="6" customFormat="1" ht="21" x14ac:dyDescent="0.25">
      <c r="A161" s="7" t="s">
        <v>2722</v>
      </c>
      <c r="B161" s="8" t="s">
        <v>1083</v>
      </c>
      <c r="C161" s="9" t="s">
        <v>2724</v>
      </c>
      <c r="D161" s="10">
        <v>76</v>
      </c>
      <c r="E161" s="47"/>
    </row>
    <row r="162" spans="1:5" s="6" customFormat="1" ht="21" x14ac:dyDescent="0.25">
      <c r="A162" s="7" t="s">
        <v>2722</v>
      </c>
      <c r="B162" s="8" t="s">
        <v>262</v>
      </c>
      <c r="C162" s="9" t="s">
        <v>2727</v>
      </c>
      <c r="D162" s="10">
        <v>22</v>
      </c>
      <c r="E162" s="47"/>
    </row>
    <row r="163" spans="1:5" s="6" customFormat="1" ht="21" x14ac:dyDescent="0.25">
      <c r="A163" s="7" t="s">
        <v>2722</v>
      </c>
      <c r="B163" s="8" t="s">
        <v>76</v>
      </c>
      <c r="C163" s="9" t="s">
        <v>2730</v>
      </c>
      <c r="D163" s="10">
        <v>146</v>
      </c>
      <c r="E163" s="47"/>
    </row>
    <row r="164" spans="1:5" s="6" customFormat="1" ht="21" x14ac:dyDescent="0.25">
      <c r="A164" s="7" t="s">
        <v>2737</v>
      </c>
      <c r="B164" s="8">
        <v>4</v>
      </c>
      <c r="C164" s="9" t="s">
        <v>444</v>
      </c>
      <c r="D164" s="10">
        <v>28</v>
      </c>
      <c r="E164" s="47"/>
    </row>
    <row r="165" spans="1:5" s="6" customFormat="1" ht="21" x14ac:dyDescent="0.25">
      <c r="A165" s="7" t="s">
        <v>2737</v>
      </c>
      <c r="B165" s="8">
        <v>4</v>
      </c>
      <c r="C165" s="9" t="s">
        <v>444</v>
      </c>
      <c r="D165" s="10">
        <v>24</v>
      </c>
      <c r="E165" s="47"/>
    </row>
    <row r="166" spans="1:5" s="6" customFormat="1" ht="21" x14ac:dyDescent="0.25">
      <c r="A166" s="7" t="s">
        <v>2737</v>
      </c>
      <c r="B166" s="8">
        <v>4</v>
      </c>
      <c r="C166" s="9" t="s">
        <v>444</v>
      </c>
      <c r="D166" s="10">
        <v>19</v>
      </c>
      <c r="E166" s="47"/>
    </row>
    <row r="167" spans="1:5" s="6" customFormat="1" ht="21" x14ac:dyDescent="0.25">
      <c r="A167" s="7" t="s">
        <v>2737</v>
      </c>
      <c r="B167" s="8">
        <v>4</v>
      </c>
      <c r="C167" s="9" t="s">
        <v>444</v>
      </c>
      <c r="D167" s="10">
        <v>17</v>
      </c>
      <c r="E167" s="47"/>
    </row>
    <row r="168" spans="1:5" s="6" customFormat="1" ht="42" x14ac:dyDescent="0.25">
      <c r="A168" s="7" t="s">
        <v>3102</v>
      </c>
      <c r="B168" s="8">
        <v>9</v>
      </c>
      <c r="C168" s="9" t="s">
        <v>3452</v>
      </c>
      <c r="D168" s="10">
        <v>29</v>
      </c>
      <c r="E168" s="47"/>
    </row>
    <row r="169" spans="1:5" s="6" customFormat="1" ht="63" x14ac:dyDescent="0.25">
      <c r="A169" s="7" t="s">
        <v>3102</v>
      </c>
      <c r="B169" s="8" t="s">
        <v>637</v>
      </c>
      <c r="C169" s="9" t="s">
        <v>3453</v>
      </c>
      <c r="D169" s="10">
        <v>35</v>
      </c>
      <c r="E169" s="47"/>
    </row>
    <row r="170" spans="1:5" s="6" customFormat="1" ht="42" x14ac:dyDescent="0.25">
      <c r="A170" s="7" t="s">
        <v>2906</v>
      </c>
      <c r="B170" s="8">
        <v>7</v>
      </c>
      <c r="C170" s="9" t="s">
        <v>681</v>
      </c>
      <c r="D170" s="10">
        <v>9</v>
      </c>
      <c r="E170" s="47"/>
    </row>
    <row r="171" spans="1:5" s="6" customFormat="1" ht="63" x14ac:dyDescent="0.25">
      <c r="A171" s="7" t="s">
        <v>2967</v>
      </c>
      <c r="B171" s="8">
        <v>4</v>
      </c>
      <c r="C171" s="9" t="s">
        <v>3454</v>
      </c>
      <c r="D171" s="10">
        <v>45</v>
      </c>
      <c r="E171" s="47"/>
    </row>
    <row r="172" spans="1:5" s="6" customFormat="1" ht="63" x14ac:dyDescent="0.25">
      <c r="A172" s="7" t="s">
        <v>3455</v>
      </c>
      <c r="B172" s="8">
        <v>4</v>
      </c>
      <c r="C172" s="9" t="s">
        <v>3456</v>
      </c>
      <c r="D172" s="10">
        <v>54</v>
      </c>
      <c r="E172" s="47"/>
    </row>
    <row r="173" spans="1:5" s="6" customFormat="1" ht="63" x14ac:dyDescent="0.25">
      <c r="A173" s="7" t="s">
        <v>3455</v>
      </c>
      <c r="B173" s="8">
        <v>4</v>
      </c>
      <c r="C173" s="9" t="s">
        <v>3457</v>
      </c>
      <c r="D173" s="10">
        <v>60</v>
      </c>
      <c r="E173" s="47"/>
    </row>
    <row r="174" spans="1:5" s="6" customFormat="1" ht="42" x14ac:dyDescent="0.25">
      <c r="A174" s="7" t="s">
        <v>3458</v>
      </c>
      <c r="B174" s="8">
        <v>4</v>
      </c>
      <c r="C174" s="9" t="s">
        <v>3459</v>
      </c>
      <c r="D174" s="10">
        <v>65</v>
      </c>
      <c r="E174" s="47"/>
    </row>
    <row r="175" spans="1:5" s="6" customFormat="1" ht="63" x14ac:dyDescent="0.25">
      <c r="A175" s="7" t="s">
        <v>3460</v>
      </c>
      <c r="B175" s="8">
        <v>4</v>
      </c>
      <c r="C175" s="9" t="s">
        <v>3461</v>
      </c>
      <c r="D175" s="10">
        <v>68</v>
      </c>
      <c r="E175" s="47"/>
    </row>
    <row r="176" spans="1:5" s="23" customFormat="1" ht="49.15" customHeight="1" x14ac:dyDescent="0.25">
      <c r="A176" s="49"/>
      <c r="B176" s="50"/>
      <c r="C176" s="49" t="s">
        <v>712</v>
      </c>
      <c r="D176" s="51">
        <f>SUM(D3:D175)</f>
        <v>9230</v>
      </c>
      <c r="E176" s="52"/>
    </row>
    <row r="177" spans="1:5" s="6" customFormat="1" ht="108" customHeight="1" x14ac:dyDescent="0.25">
      <c r="A177" s="32" t="s">
        <v>3312</v>
      </c>
      <c r="B177" s="32"/>
      <c r="C177" s="32"/>
      <c r="D177" s="32"/>
      <c r="E177" s="32"/>
    </row>
  </sheetData>
  <mergeCells count="2">
    <mergeCell ref="A1:E1"/>
    <mergeCell ref="A177:E177"/>
  </mergeCells>
  <phoneticPr fontId="9" type="noConversion"/>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出國計畫A</vt:lpstr>
      <vt:lpstr>出國計畫B</vt:lpstr>
      <vt:lpstr>大陸計畫A</vt:lpstr>
      <vt:lpstr>大陸計畫B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NTU</cp:lastModifiedBy>
  <dcterms:created xsi:type="dcterms:W3CDTF">2017-01-23T10:43:28Z</dcterms:created>
  <dcterms:modified xsi:type="dcterms:W3CDTF">2024-02-19T03:51:53Z</dcterms:modified>
</cp:coreProperties>
</file>